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eneric protocols\E. coli by colony-count\"/>
    </mc:Choice>
  </mc:AlternateContent>
  <xr:revisionPtr revIDLastSave="0" documentId="8_{F94AD6FA-CDC4-49F4-97E8-50A33BE6F2A5}" xr6:coauthVersionLast="47" xr6:coauthVersionMax="47" xr10:uidLastSave="{00000000-0000-0000-0000-000000000000}"/>
  <bookViews>
    <workbookView xWindow="28680" yWindow="-120" windowWidth="29040" windowHeight="15720" xr2:uid="{38CCC582-CC2E-4D5F-ACAA-05E175204F5B}"/>
  </bookViews>
  <sheets>
    <sheet name="Calculation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04" i="1" l="1"/>
  <c r="AE204" i="1" s="1"/>
  <c r="AB204" i="1"/>
  <c r="AD204" i="1" s="1"/>
  <c r="AF204" i="1" s="1"/>
  <c r="AG204" i="1" s="1"/>
  <c r="BQ204" i="1" s="1"/>
  <c r="AA204" i="1"/>
  <c r="R204" i="1"/>
  <c r="Q204" i="1"/>
  <c r="P204" i="1"/>
  <c r="O204" i="1"/>
  <c r="N204" i="1"/>
  <c r="M204" i="1"/>
  <c r="BA204" i="1" s="1"/>
  <c r="BB204" i="1" s="1"/>
  <c r="AC203" i="1"/>
  <c r="AB203" i="1"/>
  <c r="AA203" i="1"/>
  <c r="R203" i="1"/>
  <c r="Q203" i="1"/>
  <c r="P203" i="1"/>
  <c r="O203" i="1"/>
  <c r="N203" i="1"/>
  <c r="M203" i="1"/>
  <c r="BA203" i="1" s="1"/>
  <c r="BB203" i="1" s="1"/>
  <c r="AC202" i="1"/>
  <c r="AE202" i="1" s="1"/>
  <c r="AB202" i="1"/>
  <c r="AA202" i="1"/>
  <c r="AK202" i="1" s="1"/>
  <c r="R202" i="1"/>
  <c r="Q202" i="1"/>
  <c r="P202" i="1"/>
  <c r="O202" i="1"/>
  <c r="N202" i="1"/>
  <c r="M202" i="1"/>
  <c r="AC201" i="1"/>
  <c r="AE201" i="1" s="1"/>
  <c r="AB201" i="1"/>
  <c r="AA201" i="1"/>
  <c r="BG201" i="1" s="1"/>
  <c r="BH201" i="1" s="1"/>
  <c r="R201" i="1"/>
  <c r="Q201" i="1"/>
  <c r="P201" i="1"/>
  <c r="O201" i="1"/>
  <c r="N201" i="1"/>
  <c r="M201" i="1"/>
  <c r="BA201" i="1" s="1"/>
  <c r="BB201" i="1" s="1"/>
  <c r="AC200" i="1"/>
  <c r="AB200" i="1"/>
  <c r="AE200" i="1" s="1"/>
  <c r="AF200" i="1" s="1"/>
  <c r="AG200" i="1" s="1"/>
  <c r="BQ200" i="1" s="1"/>
  <c r="AA200" i="1"/>
  <c r="BG200" i="1" s="1"/>
  <c r="BH200" i="1" s="1"/>
  <c r="R200" i="1"/>
  <c r="Q200" i="1"/>
  <c r="P200" i="1"/>
  <c r="O200" i="1"/>
  <c r="N200" i="1"/>
  <c r="M200" i="1"/>
  <c r="AC199" i="1"/>
  <c r="AB199" i="1"/>
  <c r="AA199" i="1"/>
  <c r="R199" i="1"/>
  <c r="Q199" i="1"/>
  <c r="P199" i="1"/>
  <c r="O199" i="1"/>
  <c r="N199" i="1"/>
  <c r="M199" i="1"/>
  <c r="AW199" i="1" s="1"/>
  <c r="AX199" i="1" s="1"/>
  <c r="AC198" i="1"/>
  <c r="AB198" i="1"/>
  <c r="AA198" i="1"/>
  <c r="R198" i="1"/>
  <c r="Q198" i="1"/>
  <c r="P198" i="1"/>
  <c r="O198" i="1"/>
  <c r="N198" i="1"/>
  <c r="M198" i="1"/>
  <c r="AC197" i="1"/>
  <c r="AB197" i="1"/>
  <c r="AA197" i="1"/>
  <c r="BC197" i="1" s="1"/>
  <c r="BD197" i="1" s="1"/>
  <c r="R197" i="1"/>
  <c r="Q197" i="1"/>
  <c r="P197" i="1"/>
  <c r="O197" i="1"/>
  <c r="N197" i="1"/>
  <c r="M197" i="1"/>
  <c r="AY197" i="1" s="1"/>
  <c r="AZ197" i="1" s="1"/>
  <c r="AC196" i="1"/>
  <c r="AB196" i="1"/>
  <c r="AA196" i="1"/>
  <c r="R196" i="1"/>
  <c r="Q196" i="1"/>
  <c r="P196" i="1"/>
  <c r="O196" i="1"/>
  <c r="N196" i="1"/>
  <c r="M196" i="1"/>
  <c r="AY196" i="1" s="1"/>
  <c r="AZ196" i="1" s="1"/>
  <c r="AC195" i="1"/>
  <c r="AB195" i="1"/>
  <c r="AA195" i="1"/>
  <c r="R195" i="1"/>
  <c r="Q195" i="1"/>
  <c r="P195" i="1"/>
  <c r="O195" i="1"/>
  <c r="N195" i="1"/>
  <c r="M195" i="1"/>
  <c r="AY195" i="1" s="1"/>
  <c r="AZ195" i="1" s="1"/>
  <c r="BU195" i="1" s="1"/>
  <c r="AC194" i="1"/>
  <c r="AB194" i="1"/>
  <c r="AA194" i="1"/>
  <c r="BC194" i="1" s="1"/>
  <c r="BD194" i="1" s="1"/>
  <c r="R194" i="1"/>
  <c r="Q194" i="1"/>
  <c r="P194" i="1"/>
  <c r="O194" i="1"/>
  <c r="N194" i="1"/>
  <c r="M194" i="1"/>
  <c r="BA194" i="1" s="1"/>
  <c r="BB194" i="1" s="1"/>
  <c r="AC193" i="1"/>
  <c r="AB193" i="1"/>
  <c r="AD193" i="1" s="1"/>
  <c r="AA193" i="1"/>
  <c r="R193" i="1"/>
  <c r="Q193" i="1"/>
  <c r="P193" i="1"/>
  <c r="O193" i="1"/>
  <c r="N193" i="1"/>
  <c r="M193" i="1"/>
  <c r="AC192" i="1"/>
  <c r="AB192" i="1"/>
  <c r="AA192" i="1"/>
  <c r="BE192" i="1" s="1"/>
  <c r="BF192" i="1" s="1"/>
  <c r="R192" i="1"/>
  <c r="Q192" i="1"/>
  <c r="P192" i="1"/>
  <c r="O192" i="1"/>
  <c r="N192" i="1"/>
  <c r="M192" i="1"/>
  <c r="BA192" i="1" s="1"/>
  <c r="BB192" i="1" s="1"/>
  <c r="AC191" i="1"/>
  <c r="AB191" i="1"/>
  <c r="AA191" i="1"/>
  <c r="AK191" i="1" s="1"/>
  <c r="R191" i="1"/>
  <c r="Q191" i="1"/>
  <c r="P191" i="1"/>
  <c r="O191" i="1"/>
  <c r="N191" i="1"/>
  <c r="M191" i="1"/>
  <c r="AJ191" i="1" s="1"/>
  <c r="AC190" i="1"/>
  <c r="AB190" i="1"/>
  <c r="AA190" i="1"/>
  <c r="BC190" i="1" s="1"/>
  <c r="BD190" i="1" s="1"/>
  <c r="R190" i="1"/>
  <c r="Q190" i="1"/>
  <c r="P190" i="1"/>
  <c r="O190" i="1"/>
  <c r="N190" i="1"/>
  <c r="M190" i="1"/>
  <c r="AY190" i="1" s="1"/>
  <c r="AZ190" i="1" s="1"/>
  <c r="AC189" i="1"/>
  <c r="AB189" i="1"/>
  <c r="AA189" i="1"/>
  <c r="R189" i="1"/>
  <c r="Q189" i="1"/>
  <c r="P189" i="1"/>
  <c r="O189" i="1"/>
  <c r="N189" i="1"/>
  <c r="M189" i="1"/>
  <c r="AW189" i="1" s="1"/>
  <c r="AX189" i="1" s="1"/>
  <c r="AC188" i="1"/>
  <c r="AB188" i="1"/>
  <c r="AA188" i="1"/>
  <c r="R188" i="1"/>
  <c r="Q188" i="1"/>
  <c r="P188" i="1"/>
  <c r="O188" i="1"/>
  <c r="N188" i="1"/>
  <c r="M188" i="1"/>
  <c r="AW188" i="1" s="1"/>
  <c r="AX188" i="1" s="1"/>
  <c r="AC187" i="1"/>
  <c r="AB187" i="1"/>
  <c r="AA187" i="1"/>
  <c r="BG187" i="1" s="1"/>
  <c r="BH187" i="1" s="1"/>
  <c r="R187" i="1"/>
  <c r="Q187" i="1"/>
  <c r="P187" i="1"/>
  <c r="O187" i="1"/>
  <c r="N187" i="1"/>
  <c r="M187" i="1"/>
  <c r="AC186" i="1"/>
  <c r="AB186" i="1"/>
  <c r="AA186" i="1"/>
  <c r="BC186" i="1" s="1"/>
  <c r="BD186" i="1" s="1"/>
  <c r="R186" i="1"/>
  <c r="Q186" i="1"/>
  <c r="P186" i="1"/>
  <c r="O186" i="1"/>
  <c r="N186" i="1"/>
  <c r="M186" i="1"/>
  <c r="AC185" i="1"/>
  <c r="AB185" i="1"/>
  <c r="AA185" i="1"/>
  <c r="BE185" i="1" s="1"/>
  <c r="BF185" i="1" s="1"/>
  <c r="R185" i="1"/>
  <c r="Q185" i="1"/>
  <c r="P185" i="1"/>
  <c r="O185" i="1"/>
  <c r="N185" i="1"/>
  <c r="M185" i="1"/>
  <c r="BA185" i="1" s="1"/>
  <c r="BB185" i="1" s="1"/>
  <c r="BV185" i="1" s="1"/>
  <c r="AW184" i="1"/>
  <c r="AX184" i="1" s="1"/>
  <c r="AC184" i="1"/>
  <c r="AB184" i="1"/>
  <c r="AA184" i="1"/>
  <c r="AK184" i="1" s="1"/>
  <c r="R184" i="1"/>
  <c r="Q184" i="1"/>
  <c r="P184" i="1"/>
  <c r="O184" i="1"/>
  <c r="N184" i="1"/>
  <c r="M184" i="1"/>
  <c r="AC183" i="1"/>
  <c r="AB183" i="1"/>
  <c r="AA183" i="1"/>
  <c r="BC183" i="1" s="1"/>
  <c r="BD183" i="1" s="1"/>
  <c r="R183" i="1"/>
  <c r="Q183" i="1"/>
  <c r="P183" i="1"/>
  <c r="O183" i="1"/>
  <c r="N183" i="1"/>
  <c r="M183" i="1"/>
  <c r="AC182" i="1"/>
  <c r="AB182" i="1"/>
  <c r="AA182" i="1"/>
  <c r="R182" i="1"/>
  <c r="Q182" i="1"/>
  <c r="P182" i="1"/>
  <c r="O182" i="1"/>
  <c r="N182" i="1"/>
  <c r="M182" i="1"/>
  <c r="AC181" i="1"/>
  <c r="AB181" i="1"/>
  <c r="AE181" i="1" s="1"/>
  <c r="AA181" i="1"/>
  <c r="R181" i="1"/>
  <c r="Q181" i="1"/>
  <c r="P181" i="1"/>
  <c r="O181" i="1"/>
  <c r="N181" i="1"/>
  <c r="M181" i="1"/>
  <c r="AY181" i="1" s="1"/>
  <c r="AZ181" i="1" s="1"/>
  <c r="AC180" i="1"/>
  <c r="AB180" i="1"/>
  <c r="AA180" i="1"/>
  <c r="R180" i="1"/>
  <c r="Q180" i="1"/>
  <c r="P180" i="1"/>
  <c r="O180" i="1"/>
  <c r="N180" i="1"/>
  <c r="M180" i="1"/>
  <c r="AY180" i="1" s="1"/>
  <c r="AZ180" i="1" s="1"/>
  <c r="BU180" i="1" s="1"/>
  <c r="AC179" i="1"/>
  <c r="AB179" i="1"/>
  <c r="AA179" i="1"/>
  <c r="BG179" i="1" s="1"/>
  <c r="BH179" i="1" s="1"/>
  <c r="R179" i="1"/>
  <c r="Q179" i="1"/>
  <c r="P179" i="1"/>
  <c r="O179" i="1"/>
  <c r="N179" i="1"/>
  <c r="M179" i="1"/>
  <c r="AY179" i="1" s="1"/>
  <c r="AZ179" i="1" s="1"/>
  <c r="AC178" i="1"/>
  <c r="AB178" i="1"/>
  <c r="AA178" i="1"/>
  <c r="BE178" i="1" s="1"/>
  <c r="BF178" i="1" s="1"/>
  <c r="R178" i="1"/>
  <c r="Q178" i="1"/>
  <c r="P178" i="1"/>
  <c r="O178" i="1"/>
  <c r="N178" i="1"/>
  <c r="M178" i="1"/>
  <c r="AJ178" i="1" s="1"/>
  <c r="AC177" i="1"/>
  <c r="AB177" i="1"/>
  <c r="AA177" i="1"/>
  <c r="BE177" i="1" s="1"/>
  <c r="BF177" i="1" s="1"/>
  <c r="R177" i="1"/>
  <c r="Q177" i="1"/>
  <c r="P177" i="1"/>
  <c r="O177" i="1"/>
  <c r="N177" i="1"/>
  <c r="M177" i="1"/>
  <c r="AY177" i="1" s="1"/>
  <c r="AZ177" i="1" s="1"/>
  <c r="BC176" i="1"/>
  <c r="BD176" i="1" s="1"/>
  <c r="AC176" i="1"/>
  <c r="AB176" i="1"/>
  <c r="AA176" i="1"/>
  <c r="BG176" i="1" s="1"/>
  <c r="BH176" i="1" s="1"/>
  <c r="BY176" i="1" s="1"/>
  <c r="R176" i="1"/>
  <c r="Q176" i="1"/>
  <c r="P176" i="1"/>
  <c r="O176" i="1"/>
  <c r="N176" i="1"/>
  <c r="M176" i="1"/>
  <c r="AI176" i="1" s="1"/>
  <c r="AC175" i="1"/>
  <c r="AB175" i="1"/>
  <c r="AA175" i="1"/>
  <c r="BE175" i="1" s="1"/>
  <c r="BF175" i="1" s="1"/>
  <c r="R175" i="1"/>
  <c r="Q175" i="1"/>
  <c r="P175" i="1"/>
  <c r="O175" i="1"/>
  <c r="N175" i="1"/>
  <c r="M175" i="1"/>
  <c r="AC174" i="1"/>
  <c r="AB174" i="1"/>
  <c r="AA174" i="1"/>
  <c r="BC174" i="1" s="1"/>
  <c r="BD174" i="1" s="1"/>
  <c r="R174" i="1"/>
  <c r="Q174" i="1"/>
  <c r="P174" i="1"/>
  <c r="O174" i="1"/>
  <c r="N174" i="1"/>
  <c r="M174" i="1"/>
  <c r="BA174" i="1" s="1"/>
  <c r="BB174" i="1" s="1"/>
  <c r="AC173" i="1"/>
  <c r="AB173" i="1"/>
  <c r="AA173" i="1"/>
  <c r="AK173" i="1" s="1"/>
  <c r="R173" i="1"/>
  <c r="Q173" i="1"/>
  <c r="P173" i="1"/>
  <c r="O173" i="1"/>
  <c r="N173" i="1"/>
  <c r="M173" i="1"/>
  <c r="AY173" i="1" s="1"/>
  <c r="AZ173" i="1" s="1"/>
  <c r="AC172" i="1"/>
  <c r="AB172" i="1"/>
  <c r="AA172" i="1"/>
  <c r="AK172" i="1" s="1"/>
  <c r="R172" i="1"/>
  <c r="Q172" i="1"/>
  <c r="P172" i="1"/>
  <c r="O172" i="1"/>
  <c r="N172" i="1"/>
  <c r="M172" i="1"/>
  <c r="AW172" i="1" s="1"/>
  <c r="AX172" i="1" s="1"/>
  <c r="BT172" i="1" s="1"/>
  <c r="AC171" i="1"/>
  <c r="AE171" i="1" s="1"/>
  <c r="AB171" i="1"/>
  <c r="AA171" i="1"/>
  <c r="BC171" i="1" s="1"/>
  <c r="BD171" i="1" s="1"/>
  <c r="R171" i="1"/>
  <c r="Q171" i="1"/>
  <c r="P171" i="1"/>
  <c r="O171" i="1"/>
  <c r="N171" i="1"/>
  <c r="M171" i="1"/>
  <c r="BA171" i="1" s="1"/>
  <c r="BB171" i="1" s="1"/>
  <c r="AC170" i="1"/>
  <c r="AB170" i="1"/>
  <c r="AA170" i="1"/>
  <c r="AK170" i="1" s="1"/>
  <c r="R170" i="1"/>
  <c r="Q170" i="1"/>
  <c r="P170" i="1"/>
  <c r="O170" i="1"/>
  <c r="N170" i="1"/>
  <c r="M170" i="1"/>
  <c r="AC169" i="1"/>
  <c r="AD169" i="1" s="1"/>
  <c r="AB169" i="1"/>
  <c r="AA169" i="1"/>
  <c r="BG169" i="1" s="1"/>
  <c r="BH169" i="1" s="1"/>
  <c r="R169" i="1"/>
  <c r="Q169" i="1"/>
  <c r="P169" i="1"/>
  <c r="O169" i="1"/>
  <c r="N169" i="1"/>
  <c r="M169" i="1"/>
  <c r="AC168" i="1"/>
  <c r="AB168" i="1"/>
  <c r="AA168" i="1"/>
  <c r="R168" i="1"/>
  <c r="Q168" i="1"/>
  <c r="P168" i="1"/>
  <c r="O168" i="1"/>
  <c r="N168" i="1"/>
  <c r="M168" i="1"/>
  <c r="BA168" i="1" s="1"/>
  <c r="BB168" i="1" s="1"/>
  <c r="AC167" i="1"/>
  <c r="AB167" i="1"/>
  <c r="AA167" i="1"/>
  <c r="BE167" i="1" s="1"/>
  <c r="BF167" i="1" s="1"/>
  <c r="R167" i="1"/>
  <c r="Q167" i="1"/>
  <c r="P167" i="1"/>
  <c r="O167" i="1"/>
  <c r="N167" i="1"/>
  <c r="M167" i="1"/>
  <c r="AC166" i="1"/>
  <c r="AB166" i="1"/>
  <c r="AA166" i="1"/>
  <c r="BE166" i="1" s="1"/>
  <c r="BF166" i="1" s="1"/>
  <c r="R166" i="1"/>
  <c r="Q166" i="1"/>
  <c r="P166" i="1"/>
  <c r="O166" i="1"/>
  <c r="N166" i="1"/>
  <c r="M166" i="1"/>
  <c r="AW166" i="1" s="1"/>
  <c r="AX166" i="1" s="1"/>
  <c r="AC165" i="1"/>
  <c r="AE165" i="1" s="1"/>
  <c r="AB165" i="1"/>
  <c r="AA165" i="1"/>
  <c r="R165" i="1"/>
  <c r="Q165" i="1"/>
  <c r="P165" i="1"/>
  <c r="O165" i="1"/>
  <c r="N165" i="1"/>
  <c r="M165" i="1"/>
  <c r="BA165" i="1" s="1"/>
  <c r="BB165" i="1" s="1"/>
  <c r="BV165" i="1" s="1"/>
  <c r="BE164" i="1"/>
  <c r="BF164" i="1" s="1"/>
  <c r="AC164" i="1"/>
  <c r="AB164" i="1"/>
  <c r="AD164" i="1" s="1"/>
  <c r="AF164" i="1" s="1"/>
  <c r="AG164" i="1" s="1"/>
  <c r="BQ164" i="1" s="1"/>
  <c r="AA164" i="1"/>
  <c r="R164" i="1"/>
  <c r="Q164" i="1"/>
  <c r="P164" i="1"/>
  <c r="O164" i="1"/>
  <c r="N164" i="1"/>
  <c r="M164" i="1"/>
  <c r="AY164" i="1" s="1"/>
  <c r="AZ164" i="1" s="1"/>
  <c r="AC163" i="1"/>
  <c r="AB163" i="1"/>
  <c r="AD163" i="1" s="1"/>
  <c r="AA163" i="1"/>
  <c r="R163" i="1"/>
  <c r="Q163" i="1"/>
  <c r="P163" i="1"/>
  <c r="O163" i="1"/>
  <c r="N163" i="1"/>
  <c r="M163" i="1"/>
  <c r="BA163" i="1" s="1"/>
  <c r="BB163" i="1" s="1"/>
  <c r="AC162" i="1"/>
  <c r="AB162" i="1"/>
  <c r="AA162" i="1"/>
  <c r="R162" i="1"/>
  <c r="Q162" i="1"/>
  <c r="P162" i="1"/>
  <c r="O162" i="1"/>
  <c r="N162" i="1"/>
  <c r="M162" i="1"/>
  <c r="BC161" i="1"/>
  <c r="BD161" i="1" s="1"/>
  <c r="AC161" i="1"/>
  <c r="AB161" i="1"/>
  <c r="AA161" i="1"/>
  <c r="AK161" i="1" s="1"/>
  <c r="R161" i="1"/>
  <c r="Q161" i="1"/>
  <c r="P161" i="1"/>
  <c r="O161" i="1"/>
  <c r="N161" i="1"/>
  <c r="M161" i="1"/>
  <c r="AC160" i="1"/>
  <c r="AB160" i="1"/>
  <c r="AA160" i="1"/>
  <c r="BC160" i="1" s="1"/>
  <c r="BD160" i="1" s="1"/>
  <c r="R160" i="1"/>
  <c r="Q160" i="1"/>
  <c r="P160" i="1"/>
  <c r="O160" i="1"/>
  <c r="N160" i="1"/>
  <c r="M160" i="1"/>
  <c r="AC159" i="1"/>
  <c r="AB159" i="1"/>
  <c r="AA159" i="1"/>
  <c r="BC159" i="1" s="1"/>
  <c r="BD159" i="1" s="1"/>
  <c r="R159" i="1"/>
  <c r="Q159" i="1"/>
  <c r="P159" i="1"/>
  <c r="O159" i="1"/>
  <c r="N159" i="1"/>
  <c r="M159" i="1"/>
  <c r="BA159" i="1" s="1"/>
  <c r="BB159" i="1" s="1"/>
  <c r="AC158" i="1"/>
  <c r="AB158" i="1"/>
  <c r="AA158" i="1"/>
  <c r="R158" i="1"/>
  <c r="Q158" i="1"/>
  <c r="P158" i="1"/>
  <c r="O158" i="1"/>
  <c r="N158" i="1"/>
  <c r="M158" i="1"/>
  <c r="AJ158" i="1" s="1"/>
  <c r="AC157" i="1"/>
  <c r="AB157" i="1"/>
  <c r="AA157" i="1"/>
  <c r="BG157" i="1" s="1"/>
  <c r="BH157" i="1" s="1"/>
  <c r="BY157" i="1" s="1"/>
  <c r="R157" i="1"/>
  <c r="Q157" i="1"/>
  <c r="P157" i="1"/>
  <c r="O157" i="1"/>
  <c r="N157" i="1"/>
  <c r="M157" i="1"/>
  <c r="AY157" i="1" s="1"/>
  <c r="AZ157" i="1" s="1"/>
  <c r="AC156" i="1"/>
  <c r="AB156" i="1"/>
  <c r="AD156" i="1" s="1"/>
  <c r="AF156" i="1" s="1"/>
  <c r="AG156" i="1" s="1"/>
  <c r="BQ156" i="1" s="1"/>
  <c r="AA156" i="1"/>
  <c r="BG156" i="1" s="1"/>
  <c r="BH156" i="1" s="1"/>
  <c r="R156" i="1"/>
  <c r="Q156" i="1"/>
  <c r="P156" i="1"/>
  <c r="O156" i="1"/>
  <c r="N156" i="1"/>
  <c r="M156" i="1"/>
  <c r="AC155" i="1"/>
  <c r="AE155" i="1" s="1"/>
  <c r="AB155" i="1"/>
  <c r="AA155" i="1"/>
  <c r="BE155" i="1" s="1"/>
  <c r="BF155" i="1" s="1"/>
  <c r="R155" i="1"/>
  <c r="Q155" i="1"/>
  <c r="P155" i="1"/>
  <c r="O155" i="1"/>
  <c r="N155" i="1"/>
  <c r="M155" i="1"/>
  <c r="AC154" i="1"/>
  <c r="AB154" i="1"/>
  <c r="AA154" i="1"/>
  <c r="BG154" i="1" s="1"/>
  <c r="BH154" i="1" s="1"/>
  <c r="R154" i="1"/>
  <c r="Q154" i="1"/>
  <c r="P154" i="1"/>
  <c r="O154" i="1"/>
  <c r="N154" i="1"/>
  <c r="M154" i="1"/>
  <c r="AY154" i="1" s="1"/>
  <c r="AZ154" i="1" s="1"/>
  <c r="AC153" i="1"/>
  <c r="AB153" i="1"/>
  <c r="AA153" i="1"/>
  <c r="BE153" i="1" s="1"/>
  <c r="BF153" i="1" s="1"/>
  <c r="R153" i="1"/>
  <c r="Q153" i="1"/>
  <c r="P153" i="1"/>
  <c r="O153" i="1"/>
  <c r="N153" i="1"/>
  <c r="M153" i="1"/>
  <c r="AC152" i="1"/>
  <c r="AB152" i="1"/>
  <c r="AA152" i="1"/>
  <c r="R152" i="1"/>
  <c r="Q152" i="1"/>
  <c r="P152" i="1"/>
  <c r="O152" i="1"/>
  <c r="N152" i="1"/>
  <c r="M152" i="1"/>
  <c r="BA152" i="1" s="1"/>
  <c r="BB152" i="1" s="1"/>
  <c r="AC151" i="1"/>
  <c r="AE151" i="1" s="1"/>
  <c r="AB151" i="1"/>
  <c r="AA151" i="1"/>
  <c r="BG151" i="1" s="1"/>
  <c r="BH151" i="1" s="1"/>
  <c r="R151" i="1"/>
  <c r="Q151" i="1"/>
  <c r="P151" i="1"/>
  <c r="O151" i="1"/>
  <c r="N151" i="1"/>
  <c r="M151" i="1"/>
  <c r="AC150" i="1"/>
  <c r="AB150" i="1"/>
  <c r="AA150" i="1"/>
  <c r="R150" i="1"/>
  <c r="Q150" i="1"/>
  <c r="P150" i="1"/>
  <c r="O150" i="1"/>
  <c r="N150" i="1"/>
  <c r="M150" i="1"/>
  <c r="AC149" i="1"/>
  <c r="AB149" i="1"/>
  <c r="AA149" i="1"/>
  <c r="BC149" i="1" s="1"/>
  <c r="BD149" i="1" s="1"/>
  <c r="R149" i="1"/>
  <c r="Q149" i="1"/>
  <c r="P149" i="1"/>
  <c r="O149" i="1"/>
  <c r="N149" i="1"/>
  <c r="M149" i="1"/>
  <c r="BA149" i="1" s="1"/>
  <c r="BB149" i="1" s="1"/>
  <c r="AC148" i="1"/>
  <c r="AB148" i="1"/>
  <c r="AD148" i="1" s="1"/>
  <c r="AF148" i="1" s="1"/>
  <c r="AG148" i="1" s="1"/>
  <c r="BQ148" i="1" s="1"/>
  <c r="AA148" i="1"/>
  <c r="BC148" i="1" s="1"/>
  <c r="BD148" i="1" s="1"/>
  <c r="R148" i="1"/>
  <c r="Q148" i="1"/>
  <c r="P148" i="1"/>
  <c r="O148" i="1"/>
  <c r="N148" i="1"/>
  <c r="M148" i="1"/>
  <c r="AY148" i="1" s="1"/>
  <c r="AZ148" i="1" s="1"/>
  <c r="AC147" i="1"/>
  <c r="AB147" i="1"/>
  <c r="AA147" i="1"/>
  <c r="R147" i="1"/>
  <c r="Q147" i="1"/>
  <c r="P147" i="1"/>
  <c r="O147" i="1"/>
  <c r="N147" i="1"/>
  <c r="M147" i="1"/>
  <c r="AW147" i="1" s="1"/>
  <c r="AX147" i="1" s="1"/>
  <c r="BT147" i="1" s="1"/>
  <c r="AC146" i="1"/>
  <c r="AB146" i="1"/>
  <c r="AA146" i="1"/>
  <c r="R146" i="1"/>
  <c r="Q146" i="1"/>
  <c r="P146" i="1"/>
  <c r="O146" i="1"/>
  <c r="N146" i="1"/>
  <c r="M146" i="1"/>
  <c r="BA146" i="1" s="1"/>
  <c r="BB146" i="1" s="1"/>
  <c r="BV146" i="1" s="1"/>
  <c r="AC145" i="1"/>
  <c r="AB145" i="1"/>
  <c r="AA145" i="1"/>
  <c r="BE145" i="1" s="1"/>
  <c r="BF145" i="1" s="1"/>
  <c r="R145" i="1"/>
  <c r="Q145" i="1"/>
  <c r="P145" i="1"/>
  <c r="O145" i="1"/>
  <c r="N145" i="1"/>
  <c r="M145" i="1"/>
  <c r="BG144" i="1"/>
  <c r="BH144" i="1" s="1"/>
  <c r="BE144" i="1"/>
  <c r="BF144" i="1" s="1"/>
  <c r="AC144" i="1"/>
  <c r="AE144" i="1" s="1"/>
  <c r="AB144" i="1"/>
  <c r="AA144" i="1"/>
  <c r="AK144" i="1" s="1"/>
  <c r="R144" i="1"/>
  <c r="Q144" i="1"/>
  <c r="P144" i="1"/>
  <c r="O144" i="1"/>
  <c r="N144" i="1"/>
  <c r="M144" i="1"/>
  <c r="AC143" i="1"/>
  <c r="AB143" i="1"/>
  <c r="AA143" i="1"/>
  <c r="R143" i="1"/>
  <c r="Q143" i="1"/>
  <c r="P143" i="1"/>
  <c r="O143" i="1"/>
  <c r="N143" i="1"/>
  <c r="M143" i="1"/>
  <c r="AW143" i="1" s="1"/>
  <c r="AX143" i="1" s="1"/>
  <c r="BE142" i="1"/>
  <c r="BF142" i="1" s="1"/>
  <c r="AC142" i="1"/>
  <c r="AE142" i="1" s="1"/>
  <c r="AB142" i="1"/>
  <c r="AA142" i="1"/>
  <c r="AK142" i="1" s="1"/>
  <c r="R142" i="1"/>
  <c r="Q142" i="1"/>
  <c r="P142" i="1"/>
  <c r="O142" i="1"/>
  <c r="N142" i="1"/>
  <c r="M142" i="1"/>
  <c r="AC141" i="1"/>
  <c r="AB141" i="1"/>
  <c r="AA141" i="1"/>
  <c r="BC141" i="1" s="1"/>
  <c r="BD141" i="1" s="1"/>
  <c r="R141" i="1"/>
  <c r="Q141" i="1"/>
  <c r="P141" i="1"/>
  <c r="O141" i="1"/>
  <c r="N141" i="1"/>
  <c r="M141" i="1"/>
  <c r="BA141" i="1" s="1"/>
  <c r="BB141" i="1" s="1"/>
  <c r="AC140" i="1"/>
  <c r="AB140" i="1"/>
  <c r="AA140" i="1"/>
  <c r="R140" i="1"/>
  <c r="Q140" i="1"/>
  <c r="P140" i="1"/>
  <c r="O140" i="1"/>
  <c r="N140" i="1"/>
  <c r="M140" i="1"/>
  <c r="BA140" i="1" s="1"/>
  <c r="BB140" i="1" s="1"/>
  <c r="AC139" i="1"/>
  <c r="AB139" i="1"/>
  <c r="AA139" i="1"/>
  <c r="R139" i="1"/>
  <c r="Q139" i="1"/>
  <c r="P139" i="1"/>
  <c r="O139" i="1"/>
  <c r="N139" i="1"/>
  <c r="M139" i="1"/>
  <c r="BA139" i="1" s="1"/>
  <c r="BB139" i="1" s="1"/>
  <c r="AC138" i="1"/>
  <c r="AB138" i="1"/>
  <c r="AA138" i="1"/>
  <c r="BG138" i="1" s="1"/>
  <c r="BH138" i="1" s="1"/>
  <c r="R138" i="1"/>
  <c r="Q138" i="1"/>
  <c r="P138" i="1"/>
  <c r="O138" i="1"/>
  <c r="N138" i="1"/>
  <c r="M138" i="1"/>
  <c r="BH137" i="1"/>
  <c r="AC137" i="1"/>
  <c r="AB137" i="1"/>
  <c r="AA137" i="1"/>
  <c r="BG137" i="1" s="1"/>
  <c r="R137" i="1"/>
  <c r="Q137" i="1"/>
  <c r="P137" i="1"/>
  <c r="O137" i="1"/>
  <c r="N137" i="1"/>
  <c r="M137" i="1"/>
  <c r="AW137" i="1" s="1"/>
  <c r="AX137" i="1" s="1"/>
  <c r="AC136" i="1"/>
  <c r="AB136" i="1"/>
  <c r="AA136" i="1"/>
  <c r="BG136" i="1" s="1"/>
  <c r="BH136" i="1" s="1"/>
  <c r="R136" i="1"/>
  <c r="Q136" i="1"/>
  <c r="P136" i="1"/>
  <c r="O136" i="1"/>
  <c r="N136" i="1"/>
  <c r="M136" i="1"/>
  <c r="AY136" i="1" s="1"/>
  <c r="AZ136" i="1" s="1"/>
  <c r="AE135" i="1"/>
  <c r="AF135" i="1" s="1"/>
  <c r="AG135" i="1" s="1"/>
  <c r="BQ135" i="1" s="1"/>
  <c r="AC135" i="1"/>
  <c r="AB135" i="1"/>
  <c r="AA135" i="1"/>
  <c r="R135" i="1"/>
  <c r="Q135" i="1"/>
  <c r="P135" i="1"/>
  <c r="O135" i="1"/>
  <c r="N135" i="1"/>
  <c r="M135" i="1"/>
  <c r="AJ135" i="1" s="1"/>
  <c r="AC134" i="1"/>
  <c r="AB134" i="1"/>
  <c r="AA134" i="1"/>
  <c r="BC134" i="1" s="1"/>
  <c r="BD134" i="1" s="1"/>
  <c r="R134" i="1"/>
  <c r="Q134" i="1"/>
  <c r="P134" i="1"/>
  <c r="O134" i="1"/>
  <c r="N134" i="1"/>
  <c r="M134" i="1"/>
  <c r="AW134" i="1" s="1"/>
  <c r="AX134" i="1" s="1"/>
  <c r="AC133" i="1"/>
  <c r="AB133" i="1"/>
  <c r="AA133" i="1"/>
  <c r="R133" i="1"/>
  <c r="Q133" i="1"/>
  <c r="P133" i="1"/>
  <c r="O133" i="1"/>
  <c r="N133" i="1"/>
  <c r="M133" i="1"/>
  <c r="AW133" i="1" s="1"/>
  <c r="AX133" i="1" s="1"/>
  <c r="AC132" i="1"/>
  <c r="AB132" i="1"/>
  <c r="AA132" i="1"/>
  <c r="R132" i="1"/>
  <c r="Q132" i="1"/>
  <c r="P132" i="1"/>
  <c r="O132" i="1"/>
  <c r="N132" i="1"/>
  <c r="M132" i="1"/>
  <c r="AC131" i="1"/>
  <c r="AE131" i="1" s="1"/>
  <c r="AB131" i="1"/>
  <c r="AA131" i="1"/>
  <c r="BC131" i="1" s="1"/>
  <c r="BD131" i="1" s="1"/>
  <c r="R131" i="1"/>
  <c r="Q131" i="1"/>
  <c r="P131" i="1"/>
  <c r="O131" i="1"/>
  <c r="N131" i="1"/>
  <c r="M131" i="1"/>
  <c r="BA131" i="1" s="1"/>
  <c r="BB131" i="1" s="1"/>
  <c r="AC130" i="1"/>
  <c r="AB130" i="1"/>
  <c r="AA130" i="1"/>
  <c r="BE130" i="1" s="1"/>
  <c r="BF130" i="1" s="1"/>
  <c r="R130" i="1"/>
  <c r="Q130" i="1"/>
  <c r="P130" i="1"/>
  <c r="O130" i="1"/>
  <c r="N130" i="1"/>
  <c r="M130" i="1"/>
  <c r="AJ130" i="1" s="1"/>
  <c r="BG129" i="1"/>
  <c r="BH129" i="1" s="1"/>
  <c r="AC129" i="1"/>
  <c r="AB129" i="1"/>
  <c r="AA129" i="1"/>
  <c r="AK129" i="1" s="1"/>
  <c r="R129" i="1"/>
  <c r="Q129" i="1"/>
  <c r="P129" i="1"/>
  <c r="O129" i="1"/>
  <c r="N129" i="1"/>
  <c r="M129" i="1"/>
  <c r="AJ129" i="1" s="1"/>
  <c r="AC128" i="1"/>
  <c r="AB128" i="1"/>
  <c r="AA128" i="1"/>
  <c r="BC128" i="1" s="1"/>
  <c r="BD128" i="1" s="1"/>
  <c r="R128" i="1"/>
  <c r="Q128" i="1"/>
  <c r="P128" i="1"/>
  <c r="O128" i="1"/>
  <c r="N128" i="1"/>
  <c r="M128" i="1"/>
  <c r="AJ128" i="1" s="1"/>
  <c r="AC127" i="1"/>
  <c r="AB127" i="1"/>
  <c r="AA127" i="1"/>
  <c r="BE127" i="1" s="1"/>
  <c r="BF127" i="1" s="1"/>
  <c r="R127" i="1"/>
  <c r="Q127" i="1"/>
  <c r="P127" i="1"/>
  <c r="O127" i="1"/>
  <c r="N127" i="1"/>
  <c r="M127" i="1"/>
  <c r="BA127" i="1" s="1"/>
  <c r="BB127" i="1" s="1"/>
  <c r="AC126" i="1"/>
  <c r="AB126" i="1"/>
  <c r="AA126" i="1"/>
  <c r="AK126" i="1" s="1"/>
  <c r="R126" i="1"/>
  <c r="Q126" i="1"/>
  <c r="P126" i="1"/>
  <c r="O126" i="1"/>
  <c r="N126" i="1"/>
  <c r="M126" i="1"/>
  <c r="AY126" i="1" s="1"/>
  <c r="AZ126" i="1" s="1"/>
  <c r="AC125" i="1"/>
  <c r="AB125" i="1"/>
  <c r="AA125" i="1"/>
  <c r="R125" i="1"/>
  <c r="Q125" i="1"/>
  <c r="P125" i="1"/>
  <c r="O125" i="1"/>
  <c r="N125" i="1"/>
  <c r="M125" i="1"/>
  <c r="AY125" i="1" s="1"/>
  <c r="AZ125" i="1" s="1"/>
  <c r="AC124" i="1"/>
  <c r="AB124" i="1"/>
  <c r="AA124" i="1"/>
  <c r="BE124" i="1" s="1"/>
  <c r="BF124" i="1" s="1"/>
  <c r="R124" i="1"/>
  <c r="Q124" i="1"/>
  <c r="P124" i="1"/>
  <c r="O124" i="1"/>
  <c r="N124" i="1"/>
  <c r="M124" i="1"/>
  <c r="BA124" i="1" s="1"/>
  <c r="BB124" i="1" s="1"/>
  <c r="BC123" i="1"/>
  <c r="BD123" i="1" s="1"/>
  <c r="AC123" i="1"/>
  <c r="AB123" i="1"/>
  <c r="AA123" i="1"/>
  <c r="R123" i="1"/>
  <c r="Q123" i="1"/>
  <c r="P123" i="1"/>
  <c r="O123" i="1"/>
  <c r="N123" i="1"/>
  <c r="M123" i="1"/>
  <c r="AW123" i="1" s="1"/>
  <c r="AX123" i="1" s="1"/>
  <c r="AC122" i="1"/>
  <c r="AB122" i="1"/>
  <c r="AA122" i="1"/>
  <c r="R122" i="1"/>
  <c r="Q122" i="1"/>
  <c r="P122" i="1"/>
  <c r="O122" i="1"/>
  <c r="N122" i="1"/>
  <c r="M122" i="1"/>
  <c r="BA122" i="1" s="1"/>
  <c r="BB122" i="1" s="1"/>
  <c r="AC121" i="1"/>
  <c r="AB121" i="1"/>
  <c r="AD121" i="1" s="1"/>
  <c r="AA121" i="1"/>
  <c r="BE121" i="1" s="1"/>
  <c r="BF121" i="1" s="1"/>
  <c r="BX121" i="1" s="1"/>
  <c r="R121" i="1"/>
  <c r="Q121" i="1"/>
  <c r="P121" i="1"/>
  <c r="O121" i="1"/>
  <c r="N121" i="1"/>
  <c r="M121" i="1"/>
  <c r="AW121" i="1" s="1"/>
  <c r="AX121" i="1" s="1"/>
  <c r="BE120" i="1"/>
  <c r="BF120" i="1" s="1"/>
  <c r="AC120" i="1"/>
  <c r="AB120" i="1"/>
  <c r="AA120" i="1"/>
  <c r="R120" i="1"/>
  <c r="Q120" i="1"/>
  <c r="P120" i="1"/>
  <c r="O120" i="1"/>
  <c r="N120" i="1"/>
  <c r="M120" i="1"/>
  <c r="AC119" i="1"/>
  <c r="AB119" i="1"/>
  <c r="AA119" i="1"/>
  <c r="BC119" i="1" s="1"/>
  <c r="BD119" i="1" s="1"/>
  <c r="R119" i="1"/>
  <c r="Q119" i="1"/>
  <c r="P119" i="1"/>
  <c r="O119" i="1"/>
  <c r="N119" i="1"/>
  <c r="M119" i="1"/>
  <c r="AW119" i="1" s="1"/>
  <c r="AX119" i="1" s="1"/>
  <c r="BC118" i="1"/>
  <c r="BD118" i="1" s="1"/>
  <c r="AC118" i="1"/>
  <c r="AB118" i="1"/>
  <c r="AA118" i="1"/>
  <c r="AK118" i="1" s="1"/>
  <c r="R118" i="1"/>
  <c r="Q118" i="1"/>
  <c r="P118" i="1"/>
  <c r="O118" i="1"/>
  <c r="N118" i="1"/>
  <c r="M118" i="1"/>
  <c r="AC117" i="1"/>
  <c r="AB117" i="1"/>
  <c r="AA117" i="1"/>
  <c r="R117" i="1"/>
  <c r="Q117" i="1"/>
  <c r="P117" i="1"/>
  <c r="O117" i="1"/>
  <c r="N117" i="1"/>
  <c r="M117" i="1"/>
  <c r="BA117" i="1" s="1"/>
  <c r="BB117" i="1" s="1"/>
  <c r="BV117" i="1" s="1"/>
  <c r="AC116" i="1"/>
  <c r="AB116" i="1"/>
  <c r="AA116" i="1"/>
  <c r="BG116" i="1" s="1"/>
  <c r="BH116" i="1" s="1"/>
  <c r="R116" i="1"/>
  <c r="Q116" i="1"/>
  <c r="P116" i="1"/>
  <c r="O116" i="1"/>
  <c r="N116" i="1"/>
  <c r="M116" i="1"/>
  <c r="AW116" i="1" s="1"/>
  <c r="AX116" i="1" s="1"/>
  <c r="AC115" i="1"/>
  <c r="AB115" i="1"/>
  <c r="AE115" i="1" s="1"/>
  <c r="AA115" i="1"/>
  <c r="R115" i="1"/>
  <c r="Q115" i="1"/>
  <c r="P115" i="1"/>
  <c r="O115" i="1"/>
  <c r="N115" i="1"/>
  <c r="M115" i="1"/>
  <c r="AW115" i="1" s="1"/>
  <c r="AX115" i="1" s="1"/>
  <c r="AC114" i="1"/>
  <c r="AB114" i="1"/>
  <c r="AA114" i="1"/>
  <c r="BG114" i="1" s="1"/>
  <c r="BH114" i="1" s="1"/>
  <c r="R114" i="1"/>
  <c r="Q114" i="1"/>
  <c r="P114" i="1"/>
  <c r="O114" i="1"/>
  <c r="N114" i="1"/>
  <c r="M114" i="1"/>
  <c r="BE113" i="1"/>
  <c r="BF113" i="1" s="1"/>
  <c r="AC113" i="1"/>
  <c r="AB113" i="1"/>
  <c r="AA113" i="1"/>
  <c r="BG113" i="1" s="1"/>
  <c r="BH113" i="1" s="1"/>
  <c r="R113" i="1"/>
  <c r="Q113" i="1"/>
  <c r="P113" i="1"/>
  <c r="O113" i="1"/>
  <c r="N113" i="1"/>
  <c r="M113" i="1"/>
  <c r="AY113" i="1" s="1"/>
  <c r="AZ113" i="1" s="1"/>
  <c r="BG112" i="1"/>
  <c r="BH112" i="1" s="1"/>
  <c r="AC112" i="1"/>
  <c r="AB112" i="1"/>
  <c r="AA112" i="1"/>
  <c r="AK112" i="1" s="1"/>
  <c r="R112" i="1"/>
  <c r="Q112" i="1"/>
  <c r="P112" i="1"/>
  <c r="O112" i="1"/>
  <c r="N112" i="1"/>
  <c r="M112" i="1"/>
  <c r="AC111" i="1"/>
  <c r="AB111" i="1"/>
  <c r="AA111" i="1"/>
  <c r="BC111" i="1" s="1"/>
  <c r="BD111" i="1" s="1"/>
  <c r="R111" i="1"/>
  <c r="Q111" i="1"/>
  <c r="P111" i="1"/>
  <c r="O111" i="1"/>
  <c r="N111" i="1"/>
  <c r="M111" i="1"/>
  <c r="AW111" i="1" s="1"/>
  <c r="AX111" i="1" s="1"/>
  <c r="BT111" i="1" s="1"/>
  <c r="AC110" i="1"/>
  <c r="AB110" i="1"/>
  <c r="AA110" i="1"/>
  <c r="BC110" i="1" s="1"/>
  <c r="BD110" i="1" s="1"/>
  <c r="R110" i="1"/>
  <c r="Q110" i="1"/>
  <c r="P110" i="1"/>
  <c r="O110" i="1"/>
  <c r="N110" i="1"/>
  <c r="M110" i="1"/>
  <c r="BE109" i="1"/>
  <c r="BF109" i="1" s="1"/>
  <c r="AC109" i="1"/>
  <c r="AE109" i="1" s="1"/>
  <c r="AB109" i="1"/>
  <c r="AA109" i="1"/>
  <c r="AK109" i="1" s="1"/>
  <c r="R109" i="1"/>
  <c r="Q109" i="1"/>
  <c r="P109" i="1"/>
  <c r="O109" i="1"/>
  <c r="N109" i="1"/>
  <c r="M109" i="1"/>
  <c r="AY109" i="1" s="1"/>
  <c r="AZ109" i="1" s="1"/>
  <c r="AC108" i="1"/>
  <c r="AB108" i="1"/>
  <c r="AA108" i="1"/>
  <c r="R108" i="1"/>
  <c r="Q108" i="1"/>
  <c r="P108" i="1"/>
  <c r="O108" i="1"/>
  <c r="N108" i="1"/>
  <c r="M108" i="1"/>
  <c r="AC107" i="1"/>
  <c r="AB107" i="1"/>
  <c r="AA107" i="1"/>
  <c r="AK107" i="1" s="1"/>
  <c r="R107" i="1"/>
  <c r="Q107" i="1"/>
  <c r="P107" i="1"/>
  <c r="O107" i="1"/>
  <c r="N107" i="1"/>
  <c r="M107" i="1"/>
  <c r="AJ107" i="1" s="1"/>
  <c r="AC106" i="1"/>
  <c r="AB106" i="1"/>
  <c r="AA106" i="1"/>
  <c r="R106" i="1"/>
  <c r="Q106" i="1"/>
  <c r="P106" i="1"/>
  <c r="O106" i="1"/>
  <c r="N106" i="1"/>
  <c r="M106" i="1"/>
  <c r="BA106" i="1" s="1"/>
  <c r="BB106" i="1" s="1"/>
  <c r="BH105" i="1"/>
  <c r="AC105" i="1"/>
  <c r="AB105" i="1"/>
  <c r="AA105" i="1"/>
  <c r="BG105" i="1" s="1"/>
  <c r="R105" i="1"/>
  <c r="Q105" i="1"/>
  <c r="P105" i="1"/>
  <c r="O105" i="1"/>
  <c r="N105" i="1"/>
  <c r="M105" i="1"/>
  <c r="AY105" i="1" s="1"/>
  <c r="AZ105" i="1" s="1"/>
  <c r="AC104" i="1"/>
  <c r="AB104" i="1"/>
  <c r="AA104" i="1"/>
  <c r="R104" i="1"/>
  <c r="Q104" i="1"/>
  <c r="P104" i="1"/>
  <c r="O104" i="1"/>
  <c r="N104" i="1"/>
  <c r="M104" i="1"/>
  <c r="BA104" i="1" s="1"/>
  <c r="BB104" i="1" s="1"/>
  <c r="BV104" i="1" s="1"/>
  <c r="AC103" i="1"/>
  <c r="AB103" i="1"/>
  <c r="AA103" i="1"/>
  <c r="BC103" i="1" s="1"/>
  <c r="BD103" i="1" s="1"/>
  <c r="R103" i="1"/>
  <c r="Q103" i="1"/>
  <c r="P103" i="1"/>
  <c r="O103" i="1"/>
  <c r="N103" i="1"/>
  <c r="M103" i="1"/>
  <c r="AC102" i="1"/>
  <c r="AB102" i="1"/>
  <c r="AA102" i="1"/>
  <c r="BC102" i="1" s="1"/>
  <c r="BD102" i="1" s="1"/>
  <c r="R102" i="1"/>
  <c r="Q102" i="1"/>
  <c r="P102" i="1"/>
  <c r="O102" i="1"/>
  <c r="N102" i="1"/>
  <c r="M102" i="1"/>
  <c r="AC101" i="1"/>
  <c r="AB101" i="1"/>
  <c r="AA101" i="1"/>
  <c r="BG101" i="1" s="1"/>
  <c r="BH101" i="1" s="1"/>
  <c r="BY101" i="1" s="1"/>
  <c r="R101" i="1"/>
  <c r="Q101" i="1"/>
  <c r="P101" i="1"/>
  <c r="O101" i="1"/>
  <c r="N101" i="1"/>
  <c r="M101" i="1"/>
  <c r="BA101" i="1" s="1"/>
  <c r="BB101" i="1" s="1"/>
  <c r="AC100" i="1"/>
  <c r="AB100" i="1"/>
  <c r="AD100" i="1" s="1"/>
  <c r="AA100" i="1"/>
  <c r="BE100" i="1" s="1"/>
  <c r="BF100" i="1" s="1"/>
  <c r="R100" i="1"/>
  <c r="Q100" i="1"/>
  <c r="P100" i="1"/>
  <c r="O100" i="1"/>
  <c r="N100" i="1"/>
  <c r="M100" i="1"/>
  <c r="AC99" i="1"/>
  <c r="AB99" i="1"/>
  <c r="AA99" i="1"/>
  <c r="BE99" i="1" s="1"/>
  <c r="BF99" i="1" s="1"/>
  <c r="R99" i="1"/>
  <c r="Q99" i="1"/>
  <c r="P99" i="1"/>
  <c r="O99" i="1"/>
  <c r="N99" i="1"/>
  <c r="M99" i="1"/>
  <c r="BG98" i="1"/>
  <c r="BH98" i="1" s="1"/>
  <c r="AC98" i="1"/>
  <c r="AB98" i="1"/>
  <c r="AA98" i="1"/>
  <c r="BE98" i="1" s="1"/>
  <c r="BF98" i="1" s="1"/>
  <c r="R98" i="1"/>
  <c r="Q98" i="1"/>
  <c r="P98" i="1"/>
  <c r="O98" i="1"/>
  <c r="N98" i="1"/>
  <c r="M98" i="1"/>
  <c r="AC97" i="1"/>
  <c r="AB97" i="1"/>
  <c r="AD97" i="1" s="1"/>
  <c r="AA97" i="1"/>
  <c r="BG97" i="1" s="1"/>
  <c r="BH97" i="1" s="1"/>
  <c r="R97" i="1"/>
  <c r="Q97" i="1"/>
  <c r="P97" i="1"/>
  <c r="O97" i="1"/>
  <c r="N97" i="1"/>
  <c r="M97" i="1"/>
  <c r="AY97" i="1" s="1"/>
  <c r="AZ97" i="1" s="1"/>
  <c r="AC96" i="1"/>
  <c r="AB96" i="1"/>
  <c r="AA96" i="1"/>
  <c r="BE96" i="1" s="1"/>
  <c r="BF96" i="1" s="1"/>
  <c r="R96" i="1"/>
  <c r="Q96" i="1"/>
  <c r="P96" i="1"/>
  <c r="O96" i="1"/>
  <c r="N96" i="1"/>
  <c r="M96" i="1"/>
  <c r="AC95" i="1"/>
  <c r="AB95" i="1"/>
  <c r="AA95" i="1"/>
  <c r="AK95" i="1" s="1"/>
  <c r="R95" i="1"/>
  <c r="Q95" i="1"/>
  <c r="P95" i="1"/>
  <c r="O95" i="1"/>
  <c r="N95" i="1"/>
  <c r="M95" i="1"/>
  <c r="AY95" i="1" s="1"/>
  <c r="AZ95" i="1" s="1"/>
  <c r="AC94" i="1"/>
  <c r="AB94" i="1"/>
  <c r="AD94" i="1" s="1"/>
  <c r="AA94" i="1"/>
  <c r="BE94" i="1" s="1"/>
  <c r="BF94" i="1" s="1"/>
  <c r="R94" i="1"/>
  <c r="Q94" i="1"/>
  <c r="P94" i="1"/>
  <c r="O94" i="1"/>
  <c r="N94" i="1"/>
  <c r="M94" i="1"/>
  <c r="AY94" i="1" s="1"/>
  <c r="AZ94" i="1" s="1"/>
  <c r="AC93" i="1"/>
  <c r="AB93" i="1"/>
  <c r="AD93" i="1" s="1"/>
  <c r="AA93" i="1"/>
  <c r="BE93" i="1" s="1"/>
  <c r="BF93" i="1" s="1"/>
  <c r="R93" i="1"/>
  <c r="Q93" i="1"/>
  <c r="P93" i="1"/>
  <c r="O93" i="1"/>
  <c r="N93" i="1"/>
  <c r="M93" i="1"/>
  <c r="AY93" i="1" s="1"/>
  <c r="AZ93" i="1" s="1"/>
  <c r="BU93" i="1" s="1"/>
  <c r="AC92" i="1"/>
  <c r="AB92" i="1"/>
  <c r="AA92" i="1"/>
  <c r="BC92" i="1" s="1"/>
  <c r="BD92" i="1" s="1"/>
  <c r="R92" i="1"/>
  <c r="Q92" i="1"/>
  <c r="P92" i="1"/>
  <c r="O92" i="1"/>
  <c r="N92" i="1"/>
  <c r="M92" i="1"/>
  <c r="AW92" i="1" s="1"/>
  <c r="AX92" i="1" s="1"/>
  <c r="AC91" i="1"/>
  <c r="AB91" i="1"/>
  <c r="AA91" i="1"/>
  <c r="BG91" i="1" s="1"/>
  <c r="BH91" i="1" s="1"/>
  <c r="R91" i="1"/>
  <c r="Q91" i="1"/>
  <c r="P91" i="1"/>
  <c r="O91" i="1"/>
  <c r="N91" i="1"/>
  <c r="M91" i="1"/>
  <c r="BA91" i="1" s="1"/>
  <c r="BB91" i="1" s="1"/>
  <c r="BV91" i="1" s="1"/>
  <c r="AC90" i="1"/>
  <c r="AB90" i="1"/>
  <c r="AA90" i="1"/>
  <c r="BG90" i="1" s="1"/>
  <c r="BH90" i="1" s="1"/>
  <c r="R90" i="1"/>
  <c r="Q90" i="1"/>
  <c r="P90" i="1"/>
  <c r="O90" i="1"/>
  <c r="N90" i="1"/>
  <c r="M90" i="1"/>
  <c r="AY90" i="1" s="1"/>
  <c r="AZ90" i="1" s="1"/>
  <c r="AC89" i="1"/>
  <c r="AB89" i="1"/>
  <c r="AA89" i="1"/>
  <c r="AK89" i="1" s="1"/>
  <c r="R89" i="1"/>
  <c r="Q89" i="1"/>
  <c r="P89" i="1"/>
  <c r="O89" i="1"/>
  <c r="N89" i="1"/>
  <c r="M89" i="1"/>
  <c r="BA89" i="1" s="1"/>
  <c r="BB89" i="1" s="1"/>
  <c r="AC88" i="1"/>
  <c r="AB88" i="1"/>
  <c r="AA88" i="1"/>
  <c r="BE88" i="1" s="1"/>
  <c r="BF88" i="1" s="1"/>
  <c r="R88" i="1"/>
  <c r="Q88" i="1"/>
  <c r="P88" i="1"/>
  <c r="O88" i="1"/>
  <c r="N88" i="1"/>
  <c r="M88" i="1"/>
  <c r="AW88" i="1" s="1"/>
  <c r="AX88" i="1" s="1"/>
  <c r="AC87" i="1"/>
  <c r="AB87" i="1"/>
  <c r="AA87" i="1"/>
  <c r="R87" i="1"/>
  <c r="Q87" i="1"/>
  <c r="P87" i="1"/>
  <c r="O87" i="1"/>
  <c r="N87" i="1"/>
  <c r="M87" i="1"/>
  <c r="BA87" i="1" s="1"/>
  <c r="BB87" i="1" s="1"/>
  <c r="BV87" i="1" s="1"/>
  <c r="AC86" i="1"/>
  <c r="AB86" i="1"/>
  <c r="AA86" i="1"/>
  <c r="BE86" i="1" s="1"/>
  <c r="BF86" i="1" s="1"/>
  <c r="R86" i="1"/>
  <c r="Q86" i="1"/>
  <c r="P86" i="1"/>
  <c r="O86" i="1"/>
  <c r="N86" i="1"/>
  <c r="M86" i="1"/>
  <c r="AY86" i="1" s="1"/>
  <c r="AZ86" i="1" s="1"/>
  <c r="BC85" i="1"/>
  <c r="BD85" i="1" s="1"/>
  <c r="AC85" i="1"/>
  <c r="AB85" i="1"/>
  <c r="AA85" i="1"/>
  <c r="BG85" i="1" s="1"/>
  <c r="BH85" i="1" s="1"/>
  <c r="R85" i="1"/>
  <c r="Q85" i="1"/>
  <c r="P85" i="1"/>
  <c r="O85" i="1"/>
  <c r="N85" i="1"/>
  <c r="M85" i="1"/>
  <c r="AC84" i="1"/>
  <c r="AB84" i="1"/>
  <c r="AA84" i="1"/>
  <c r="R84" i="1"/>
  <c r="Q84" i="1"/>
  <c r="P84" i="1"/>
  <c r="O84" i="1"/>
  <c r="N84" i="1"/>
  <c r="M84" i="1"/>
  <c r="BA84" i="1" s="1"/>
  <c r="BB84" i="1" s="1"/>
  <c r="AC83" i="1"/>
  <c r="AB83" i="1"/>
  <c r="AA83" i="1"/>
  <c r="BE83" i="1" s="1"/>
  <c r="BF83" i="1" s="1"/>
  <c r="R83" i="1"/>
  <c r="Q83" i="1"/>
  <c r="P83" i="1"/>
  <c r="O83" i="1"/>
  <c r="N83" i="1"/>
  <c r="M83" i="1"/>
  <c r="AY83" i="1" s="1"/>
  <c r="AZ83" i="1" s="1"/>
  <c r="AC82" i="1"/>
  <c r="AB82" i="1"/>
  <c r="AA82" i="1"/>
  <c r="BE82" i="1" s="1"/>
  <c r="BF82" i="1" s="1"/>
  <c r="R82" i="1"/>
  <c r="Q82" i="1"/>
  <c r="P82" i="1"/>
  <c r="O82" i="1"/>
  <c r="N82" i="1"/>
  <c r="M82" i="1"/>
  <c r="AC81" i="1"/>
  <c r="AB81" i="1"/>
  <c r="AA81" i="1"/>
  <c r="BG81" i="1" s="1"/>
  <c r="BH81" i="1" s="1"/>
  <c r="R81" i="1"/>
  <c r="Q81" i="1"/>
  <c r="P81" i="1"/>
  <c r="O81" i="1"/>
  <c r="N81" i="1"/>
  <c r="M81" i="1"/>
  <c r="AC80" i="1"/>
  <c r="AB80" i="1"/>
  <c r="AA80" i="1"/>
  <c r="BE80" i="1" s="1"/>
  <c r="BF80" i="1" s="1"/>
  <c r="R80" i="1"/>
  <c r="Q80" i="1"/>
  <c r="P80" i="1"/>
  <c r="O80" i="1"/>
  <c r="N80" i="1"/>
  <c r="M80" i="1"/>
  <c r="AW80" i="1" s="1"/>
  <c r="AX80" i="1" s="1"/>
  <c r="AC79" i="1"/>
  <c r="AB79" i="1"/>
  <c r="AA79" i="1"/>
  <c r="BG79" i="1" s="1"/>
  <c r="BH79" i="1" s="1"/>
  <c r="R79" i="1"/>
  <c r="Q79" i="1"/>
  <c r="P79" i="1"/>
  <c r="O79" i="1"/>
  <c r="N79" i="1"/>
  <c r="M79" i="1"/>
  <c r="AC78" i="1"/>
  <c r="AB78" i="1"/>
  <c r="AA78" i="1"/>
  <c r="R78" i="1"/>
  <c r="Q78" i="1"/>
  <c r="P78" i="1"/>
  <c r="O78" i="1"/>
  <c r="N78" i="1"/>
  <c r="M78" i="1"/>
  <c r="AW78" i="1" s="1"/>
  <c r="AX78" i="1" s="1"/>
  <c r="AC77" i="1"/>
  <c r="AB77" i="1"/>
  <c r="AA77" i="1"/>
  <c r="BC77" i="1" s="1"/>
  <c r="BD77" i="1" s="1"/>
  <c r="R77" i="1"/>
  <c r="Q77" i="1"/>
  <c r="P77" i="1"/>
  <c r="O77" i="1"/>
  <c r="N77" i="1"/>
  <c r="M77" i="1"/>
  <c r="BA77" i="1" s="1"/>
  <c r="BB77" i="1" s="1"/>
  <c r="AC76" i="1"/>
  <c r="AB76" i="1"/>
  <c r="AA76" i="1"/>
  <c r="AK76" i="1" s="1"/>
  <c r="R76" i="1"/>
  <c r="Q76" i="1"/>
  <c r="P76" i="1"/>
  <c r="O76" i="1"/>
  <c r="N76" i="1"/>
  <c r="M76" i="1"/>
  <c r="AC75" i="1"/>
  <c r="AB75" i="1"/>
  <c r="AA75" i="1"/>
  <c r="BC75" i="1" s="1"/>
  <c r="BD75" i="1" s="1"/>
  <c r="R75" i="1"/>
  <c r="Q75" i="1"/>
  <c r="P75" i="1"/>
  <c r="O75" i="1"/>
  <c r="N75" i="1"/>
  <c r="M75" i="1"/>
  <c r="BA75" i="1" s="1"/>
  <c r="BB75" i="1" s="1"/>
  <c r="AC74" i="1"/>
  <c r="AB74" i="1"/>
  <c r="AA74" i="1"/>
  <c r="R74" i="1"/>
  <c r="Q74" i="1"/>
  <c r="P74" i="1"/>
  <c r="O74" i="1"/>
  <c r="N74" i="1"/>
  <c r="M74" i="1"/>
  <c r="AY74" i="1" s="1"/>
  <c r="AZ74" i="1" s="1"/>
  <c r="BU74" i="1" s="1"/>
  <c r="BG73" i="1"/>
  <c r="BH73" i="1" s="1"/>
  <c r="AC73" i="1"/>
  <c r="AB73" i="1"/>
  <c r="AA73" i="1"/>
  <c r="BC73" i="1" s="1"/>
  <c r="BD73" i="1" s="1"/>
  <c r="R73" i="1"/>
  <c r="Q73" i="1"/>
  <c r="P73" i="1"/>
  <c r="O73" i="1"/>
  <c r="N73" i="1"/>
  <c r="M73" i="1"/>
  <c r="BA73" i="1" s="1"/>
  <c r="BB73" i="1" s="1"/>
  <c r="AC72" i="1"/>
  <c r="AB72" i="1"/>
  <c r="AA72" i="1"/>
  <c r="R72" i="1"/>
  <c r="Q72" i="1"/>
  <c r="P72" i="1"/>
  <c r="O72" i="1"/>
  <c r="N72" i="1"/>
  <c r="M72" i="1"/>
  <c r="BA72" i="1" s="1"/>
  <c r="BB72" i="1" s="1"/>
  <c r="AC71" i="1"/>
  <c r="AB71" i="1"/>
  <c r="AA71" i="1"/>
  <c r="BG71" i="1" s="1"/>
  <c r="BH71" i="1" s="1"/>
  <c r="R71" i="1"/>
  <c r="Q71" i="1"/>
  <c r="P71" i="1"/>
  <c r="O71" i="1"/>
  <c r="N71" i="1"/>
  <c r="M71" i="1"/>
  <c r="AC70" i="1"/>
  <c r="AB70" i="1"/>
  <c r="AA70" i="1"/>
  <c r="BC70" i="1" s="1"/>
  <c r="BD70" i="1" s="1"/>
  <c r="R70" i="1"/>
  <c r="Q70" i="1"/>
  <c r="P70" i="1"/>
  <c r="O70" i="1"/>
  <c r="N70" i="1"/>
  <c r="M70" i="1"/>
  <c r="AY70" i="1" s="1"/>
  <c r="AZ70" i="1" s="1"/>
  <c r="AC69" i="1"/>
  <c r="AB69" i="1"/>
  <c r="AA69" i="1"/>
  <c r="R69" i="1"/>
  <c r="Q69" i="1"/>
  <c r="P69" i="1"/>
  <c r="O69" i="1"/>
  <c r="N69" i="1"/>
  <c r="M69" i="1"/>
  <c r="AW69" i="1" s="1"/>
  <c r="AX69" i="1" s="1"/>
  <c r="AC68" i="1"/>
  <c r="AB68" i="1"/>
  <c r="AA68" i="1"/>
  <c r="BG68" i="1" s="1"/>
  <c r="BH68" i="1" s="1"/>
  <c r="R68" i="1"/>
  <c r="Q68" i="1"/>
  <c r="P68" i="1"/>
  <c r="O68" i="1"/>
  <c r="N68" i="1"/>
  <c r="M68" i="1"/>
  <c r="BA68" i="1" s="1"/>
  <c r="BB68" i="1" s="1"/>
  <c r="AC67" i="1"/>
  <c r="AB67" i="1"/>
  <c r="AA67" i="1"/>
  <c r="BC67" i="1" s="1"/>
  <c r="BD67" i="1" s="1"/>
  <c r="R67" i="1"/>
  <c r="Q67" i="1"/>
  <c r="P67" i="1"/>
  <c r="O67" i="1"/>
  <c r="N67" i="1"/>
  <c r="M67" i="1"/>
  <c r="AC66" i="1"/>
  <c r="AB66" i="1"/>
  <c r="AA66" i="1"/>
  <c r="BC66" i="1" s="1"/>
  <c r="BD66" i="1" s="1"/>
  <c r="R66" i="1"/>
  <c r="Q66" i="1"/>
  <c r="P66" i="1"/>
  <c r="O66" i="1"/>
  <c r="N66" i="1"/>
  <c r="M66" i="1"/>
  <c r="AW66" i="1" s="1"/>
  <c r="AX66" i="1" s="1"/>
  <c r="AC65" i="1"/>
  <c r="AB65" i="1"/>
  <c r="AA65" i="1"/>
  <c r="BG65" i="1" s="1"/>
  <c r="BH65" i="1" s="1"/>
  <c r="R65" i="1"/>
  <c r="Q65" i="1"/>
  <c r="P65" i="1"/>
  <c r="O65" i="1"/>
  <c r="N65" i="1"/>
  <c r="M65" i="1"/>
  <c r="BA65" i="1" s="1"/>
  <c r="BB65" i="1" s="1"/>
  <c r="AC64" i="1"/>
  <c r="AB64" i="1"/>
  <c r="AA64" i="1"/>
  <c r="AK64" i="1" s="1"/>
  <c r="R64" i="1"/>
  <c r="Q64" i="1"/>
  <c r="P64" i="1"/>
  <c r="O64" i="1"/>
  <c r="N64" i="1"/>
  <c r="M64" i="1"/>
  <c r="AY64" i="1" s="1"/>
  <c r="AZ64" i="1" s="1"/>
  <c r="BU64" i="1" s="1"/>
  <c r="AC63" i="1"/>
  <c r="AB63" i="1"/>
  <c r="AA63" i="1"/>
  <c r="BG63" i="1" s="1"/>
  <c r="BH63" i="1" s="1"/>
  <c r="BY63" i="1" s="1"/>
  <c r="R63" i="1"/>
  <c r="Q63" i="1"/>
  <c r="P63" i="1"/>
  <c r="O63" i="1"/>
  <c r="N63" i="1"/>
  <c r="M63" i="1"/>
  <c r="AC62" i="1"/>
  <c r="AB62" i="1"/>
  <c r="AA62" i="1"/>
  <c r="R62" i="1"/>
  <c r="Q62" i="1"/>
  <c r="P62" i="1"/>
  <c r="O62" i="1"/>
  <c r="N62" i="1"/>
  <c r="M62" i="1"/>
  <c r="AW62" i="1" s="1"/>
  <c r="AX62" i="1" s="1"/>
  <c r="AC61" i="1"/>
  <c r="AB61" i="1"/>
  <c r="AA61" i="1"/>
  <c r="BG61" i="1" s="1"/>
  <c r="BH61" i="1" s="1"/>
  <c r="R61" i="1"/>
  <c r="Q61" i="1"/>
  <c r="P61" i="1"/>
  <c r="O61" i="1"/>
  <c r="N61" i="1"/>
  <c r="M61" i="1"/>
  <c r="BA61" i="1" s="1"/>
  <c r="BB61" i="1" s="1"/>
  <c r="AC60" i="1"/>
  <c r="AB60" i="1"/>
  <c r="AA60" i="1"/>
  <c r="R60" i="1"/>
  <c r="Q60" i="1"/>
  <c r="P60" i="1"/>
  <c r="O60" i="1"/>
  <c r="N60" i="1"/>
  <c r="M60" i="1"/>
  <c r="BA60" i="1" s="1"/>
  <c r="BB60" i="1" s="1"/>
  <c r="AC59" i="1"/>
  <c r="AB59" i="1"/>
  <c r="AA59" i="1"/>
  <c r="AK59" i="1" s="1"/>
  <c r="R59" i="1"/>
  <c r="Q59" i="1"/>
  <c r="P59" i="1"/>
  <c r="O59" i="1"/>
  <c r="N59" i="1"/>
  <c r="M59" i="1"/>
  <c r="BA59" i="1" s="1"/>
  <c r="BB59" i="1" s="1"/>
  <c r="AC58" i="1"/>
  <c r="AB58" i="1"/>
  <c r="AA58" i="1"/>
  <c r="BE58" i="1" s="1"/>
  <c r="BF58" i="1" s="1"/>
  <c r="R58" i="1"/>
  <c r="Q58" i="1"/>
  <c r="P58" i="1"/>
  <c r="O58" i="1"/>
  <c r="N58" i="1"/>
  <c r="M58" i="1"/>
  <c r="AC57" i="1"/>
  <c r="AB57" i="1"/>
  <c r="AA57" i="1"/>
  <c r="R57" i="1"/>
  <c r="Q57" i="1"/>
  <c r="P57" i="1"/>
  <c r="O57" i="1"/>
  <c r="N57" i="1"/>
  <c r="M57" i="1"/>
  <c r="BA57" i="1" s="1"/>
  <c r="BB57" i="1" s="1"/>
  <c r="AC56" i="1"/>
  <c r="AB56" i="1"/>
  <c r="AA56" i="1"/>
  <c r="R56" i="1"/>
  <c r="Q56" i="1"/>
  <c r="P56" i="1"/>
  <c r="O56" i="1"/>
  <c r="N56" i="1"/>
  <c r="M56" i="1"/>
  <c r="AW56" i="1" s="1"/>
  <c r="AX56" i="1" s="1"/>
  <c r="AC55" i="1"/>
  <c r="AB55" i="1"/>
  <c r="AA55" i="1"/>
  <c r="BE55" i="1" s="1"/>
  <c r="BF55" i="1" s="1"/>
  <c r="BX55" i="1" s="1"/>
  <c r="R55" i="1"/>
  <c r="Q55" i="1"/>
  <c r="P55" i="1"/>
  <c r="O55" i="1"/>
  <c r="N55" i="1"/>
  <c r="M55" i="1"/>
  <c r="AC54" i="1"/>
  <c r="AB54" i="1"/>
  <c r="AA54" i="1"/>
  <c r="R54" i="1"/>
  <c r="Q54" i="1"/>
  <c r="P54" i="1"/>
  <c r="O54" i="1"/>
  <c r="N54" i="1"/>
  <c r="M54" i="1"/>
  <c r="AY54" i="1" s="1"/>
  <c r="AZ54" i="1" s="1"/>
  <c r="AC53" i="1"/>
  <c r="AB53" i="1"/>
  <c r="AA53" i="1"/>
  <c r="BC53" i="1" s="1"/>
  <c r="BD53" i="1" s="1"/>
  <c r="R53" i="1"/>
  <c r="Q53" i="1"/>
  <c r="P53" i="1"/>
  <c r="O53" i="1"/>
  <c r="N53" i="1"/>
  <c r="M53" i="1"/>
  <c r="BA53" i="1" s="1"/>
  <c r="BB53" i="1" s="1"/>
  <c r="AC52" i="1"/>
  <c r="AB52" i="1"/>
  <c r="AA52" i="1"/>
  <c r="R52" i="1"/>
  <c r="Q52" i="1"/>
  <c r="P52" i="1"/>
  <c r="O52" i="1"/>
  <c r="N52" i="1"/>
  <c r="M52" i="1"/>
  <c r="AC51" i="1"/>
  <c r="AB51" i="1"/>
  <c r="AD51" i="1" s="1"/>
  <c r="AA51" i="1"/>
  <c r="BG51" i="1" s="1"/>
  <c r="BH51" i="1" s="1"/>
  <c r="BY51" i="1" s="1"/>
  <c r="R51" i="1"/>
  <c r="Q51" i="1"/>
  <c r="P51" i="1"/>
  <c r="O51" i="1"/>
  <c r="N51" i="1"/>
  <c r="M51" i="1"/>
  <c r="AJ51" i="1" s="1"/>
  <c r="AC50" i="1"/>
  <c r="AB50" i="1"/>
  <c r="AA50" i="1"/>
  <c r="AK50" i="1" s="1"/>
  <c r="R50" i="1"/>
  <c r="Q50" i="1"/>
  <c r="P50" i="1"/>
  <c r="O50" i="1"/>
  <c r="N50" i="1"/>
  <c r="M50" i="1"/>
  <c r="AC49" i="1"/>
  <c r="AB49" i="1"/>
  <c r="AA49" i="1"/>
  <c r="AK49" i="1" s="1"/>
  <c r="R49" i="1"/>
  <c r="Q49" i="1"/>
  <c r="P49" i="1"/>
  <c r="O49" i="1"/>
  <c r="N49" i="1"/>
  <c r="M49" i="1"/>
  <c r="BA49" i="1" s="1"/>
  <c r="BB49" i="1" s="1"/>
  <c r="BV49" i="1" s="1"/>
  <c r="AC48" i="1"/>
  <c r="AB48" i="1"/>
  <c r="AA48" i="1"/>
  <c r="AK48" i="1" s="1"/>
  <c r="R48" i="1"/>
  <c r="Q48" i="1"/>
  <c r="P48" i="1"/>
  <c r="O48" i="1"/>
  <c r="N48" i="1"/>
  <c r="M48" i="1"/>
  <c r="BA48" i="1" s="1"/>
  <c r="BB48" i="1" s="1"/>
  <c r="BV48" i="1" s="1"/>
  <c r="AC47" i="1"/>
  <c r="AB47" i="1"/>
  <c r="AA47" i="1"/>
  <c r="R47" i="1"/>
  <c r="Q47" i="1"/>
  <c r="P47" i="1"/>
  <c r="O47" i="1"/>
  <c r="N47" i="1"/>
  <c r="M47" i="1"/>
  <c r="AW47" i="1" s="1"/>
  <c r="AX47" i="1" s="1"/>
  <c r="AC46" i="1"/>
  <c r="AB46" i="1"/>
  <c r="AA46" i="1"/>
  <c r="BE46" i="1" s="1"/>
  <c r="BF46" i="1" s="1"/>
  <c r="R46" i="1"/>
  <c r="Q46" i="1"/>
  <c r="P46" i="1"/>
  <c r="O46" i="1"/>
  <c r="N46" i="1"/>
  <c r="M46" i="1"/>
  <c r="AC45" i="1"/>
  <c r="AB45" i="1"/>
  <c r="AA45" i="1"/>
  <c r="BC45" i="1" s="1"/>
  <c r="BD45" i="1" s="1"/>
  <c r="R45" i="1"/>
  <c r="Q45" i="1"/>
  <c r="P45" i="1"/>
  <c r="O45" i="1"/>
  <c r="N45" i="1"/>
  <c r="M45" i="1"/>
  <c r="AW45" i="1" s="1"/>
  <c r="AX45" i="1" s="1"/>
  <c r="AC44" i="1"/>
  <c r="AB44" i="1"/>
  <c r="AA44" i="1"/>
  <c r="BE44" i="1" s="1"/>
  <c r="BF44" i="1" s="1"/>
  <c r="R44" i="1"/>
  <c r="Q44" i="1"/>
  <c r="P44" i="1"/>
  <c r="O44" i="1"/>
  <c r="N44" i="1"/>
  <c r="M44" i="1"/>
  <c r="AW44" i="1" s="1"/>
  <c r="AX44" i="1" s="1"/>
  <c r="AC43" i="1"/>
  <c r="AB43" i="1"/>
  <c r="AA43" i="1"/>
  <c r="BC43" i="1" s="1"/>
  <c r="BD43" i="1" s="1"/>
  <c r="R43" i="1"/>
  <c r="Q43" i="1"/>
  <c r="P43" i="1"/>
  <c r="O43" i="1"/>
  <c r="N43" i="1"/>
  <c r="M43" i="1"/>
  <c r="AC42" i="1"/>
  <c r="AB42" i="1"/>
  <c r="AA42" i="1"/>
  <c r="BG42" i="1" s="1"/>
  <c r="BH42" i="1" s="1"/>
  <c r="R42" i="1"/>
  <c r="Q42" i="1"/>
  <c r="P42" i="1"/>
  <c r="O42" i="1"/>
  <c r="N42" i="1"/>
  <c r="M42" i="1"/>
  <c r="BA42" i="1" s="1"/>
  <c r="BB42" i="1" s="1"/>
  <c r="AC41" i="1"/>
  <c r="AB41" i="1"/>
  <c r="AA41" i="1"/>
  <c r="R41" i="1"/>
  <c r="Q41" i="1"/>
  <c r="P41" i="1"/>
  <c r="O41" i="1"/>
  <c r="N41" i="1"/>
  <c r="M41" i="1"/>
  <c r="AW41" i="1" s="1"/>
  <c r="AX41" i="1" s="1"/>
  <c r="AC40" i="1"/>
  <c r="AB40" i="1"/>
  <c r="AA40" i="1"/>
  <c r="BE40" i="1" s="1"/>
  <c r="BF40" i="1" s="1"/>
  <c r="R40" i="1"/>
  <c r="Q40" i="1"/>
  <c r="P40" i="1"/>
  <c r="O40" i="1"/>
  <c r="N40" i="1"/>
  <c r="M40" i="1"/>
  <c r="AC39" i="1"/>
  <c r="AB39" i="1"/>
  <c r="AA39" i="1"/>
  <c r="AK39" i="1" s="1"/>
  <c r="R39" i="1"/>
  <c r="Q39" i="1"/>
  <c r="P39" i="1"/>
  <c r="O39" i="1"/>
  <c r="N39" i="1"/>
  <c r="M39" i="1"/>
  <c r="BA39" i="1" s="1"/>
  <c r="BB39" i="1" s="1"/>
  <c r="AC38" i="1"/>
  <c r="AB38" i="1"/>
  <c r="AA38" i="1"/>
  <c r="AK38" i="1" s="1"/>
  <c r="R38" i="1"/>
  <c r="Q38" i="1"/>
  <c r="P38" i="1"/>
  <c r="O38" i="1"/>
  <c r="N38" i="1"/>
  <c r="M38" i="1"/>
  <c r="AC37" i="1"/>
  <c r="AB37" i="1"/>
  <c r="AA37" i="1"/>
  <c r="BC37" i="1" s="1"/>
  <c r="BD37" i="1" s="1"/>
  <c r="R37" i="1"/>
  <c r="Q37" i="1"/>
  <c r="P37" i="1"/>
  <c r="O37" i="1"/>
  <c r="N37" i="1"/>
  <c r="M37" i="1"/>
  <c r="AY37" i="1" s="1"/>
  <c r="AZ37" i="1" s="1"/>
  <c r="BU37" i="1" s="1"/>
  <c r="AC36" i="1"/>
  <c r="AB36" i="1"/>
  <c r="AA36" i="1"/>
  <c r="R36" i="1"/>
  <c r="Q36" i="1"/>
  <c r="P36" i="1"/>
  <c r="O36" i="1"/>
  <c r="N36" i="1"/>
  <c r="M36" i="1"/>
  <c r="AW36" i="1" s="1"/>
  <c r="AX36" i="1" s="1"/>
  <c r="AC35" i="1"/>
  <c r="AB35" i="1"/>
  <c r="AA35" i="1"/>
  <c r="BG35" i="1" s="1"/>
  <c r="BH35" i="1" s="1"/>
  <c r="R35" i="1"/>
  <c r="Q35" i="1"/>
  <c r="P35" i="1"/>
  <c r="O35" i="1"/>
  <c r="N35" i="1"/>
  <c r="M35" i="1"/>
  <c r="AC34" i="1"/>
  <c r="AB34" i="1"/>
  <c r="AA34" i="1"/>
  <c r="BG34" i="1" s="1"/>
  <c r="BH34" i="1" s="1"/>
  <c r="R34" i="1"/>
  <c r="Q34" i="1"/>
  <c r="P34" i="1"/>
  <c r="O34" i="1"/>
  <c r="N34" i="1"/>
  <c r="M34" i="1"/>
  <c r="AY34" i="1" s="1"/>
  <c r="AZ34" i="1" s="1"/>
  <c r="AC33" i="1"/>
  <c r="AB33" i="1"/>
  <c r="AA33" i="1"/>
  <c r="BE33" i="1" s="1"/>
  <c r="BF33" i="1" s="1"/>
  <c r="R33" i="1"/>
  <c r="Q33" i="1"/>
  <c r="P33" i="1"/>
  <c r="O33" i="1"/>
  <c r="N33" i="1"/>
  <c r="M33" i="1"/>
  <c r="AC32" i="1"/>
  <c r="AB32" i="1"/>
  <c r="AA32" i="1"/>
  <c r="BE32" i="1" s="1"/>
  <c r="BF32" i="1" s="1"/>
  <c r="R32" i="1"/>
  <c r="Q32" i="1"/>
  <c r="P32" i="1"/>
  <c r="O32" i="1"/>
  <c r="N32" i="1"/>
  <c r="M32" i="1"/>
  <c r="AY32" i="1" s="1"/>
  <c r="AZ32" i="1" s="1"/>
  <c r="AC31" i="1"/>
  <c r="AB31" i="1"/>
  <c r="AA31" i="1"/>
  <c r="R31" i="1"/>
  <c r="Q31" i="1"/>
  <c r="P31" i="1"/>
  <c r="O31" i="1"/>
  <c r="N31" i="1"/>
  <c r="M31" i="1"/>
  <c r="BA31" i="1" s="1"/>
  <c r="BB31" i="1" s="1"/>
  <c r="AC30" i="1"/>
  <c r="AB30" i="1"/>
  <c r="AA30" i="1"/>
  <c r="R30" i="1"/>
  <c r="Q30" i="1"/>
  <c r="P30" i="1"/>
  <c r="O30" i="1"/>
  <c r="N30" i="1"/>
  <c r="M30" i="1"/>
  <c r="BA30" i="1" s="1"/>
  <c r="BB30" i="1" s="1"/>
  <c r="AC29" i="1"/>
  <c r="AB29" i="1"/>
  <c r="AA29" i="1"/>
  <c r="BG29" i="1" s="1"/>
  <c r="BH29" i="1" s="1"/>
  <c r="R29" i="1"/>
  <c r="Q29" i="1"/>
  <c r="P29" i="1"/>
  <c r="O29" i="1"/>
  <c r="N29" i="1"/>
  <c r="M29" i="1"/>
  <c r="AW29" i="1" s="1"/>
  <c r="AX29" i="1" s="1"/>
  <c r="AC28" i="1"/>
  <c r="AB28" i="1"/>
  <c r="AA28" i="1"/>
  <c r="BE28" i="1" s="1"/>
  <c r="BF28" i="1" s="1"/>
  <c r="R28" i="1"/>
  <c r="Q28" i="1"/>
  <c r="P28" i="1"/>
  <c r="O28" i="1"/>
  <c r="N28" i="1"/>
  <c r="M28" i="1"/>
  <c r="BA28" i="1" s="1"/>
  <c r="BB28" i="1" s="1"/>
  <c r="AC27" i="1"/>
  <c r="AB27" i="1"/>
  <c r="AA27" i="1"/>
  <c r="BG27" i="1" s="1"/>
  <c r="BH27" i="1" s="1"/>
  <c r="R27" i="1"/>
  <c r="Q27" i="1"/>
  <c r="P27" i="1"/>
  <c r="O27" i="1"/>
  <c r="N27" i="1"/>
  <c r="M27" i="1"/>
  <c r="AC26" i="1"/>
  <c r="AB26" i="1"/>
  <c r="AA26" i="1"/>
  <c r="BE26" i="1" s="1"/>
  <c r="BF26" i="1" s="1"/>
  <c r="R26" i="1"/>
  <c r="Q26" i="1"/>
  <c r="P26" i="1"/>
  <c r="O26" i="1"/>
  <c r="N26" i="1"/>
  <c r="M26" i="1"/>
  <c r="AC25" i="1"/>
  <c r="AB25" i="1"/>
  <c r="AA25" i="1"/>
  <c r="AK25" i="1" s="1"/>
  <c r="R25" i="1"/>
  <c r="Q25" i="1"/>
  <c r="P25" i="1"/>
  <c r="O25" i="1"/>
  <c r="N25" i="1"/>
  <c r="M25" i="1"/>
  <c r="AC24" i="1"/>
  <c r="AB24" i="1"/>
  <c r="AA24" i="1"/>
  <c r="R24" i="1"/>
  <c r="Q24" i="1"/>
  <c r="P24" i="1"/>
  <c r="O24" i="1"/>
  <c r="N24" i="1"/>
  <c r="M24" i="1"/>
  <c r="AW24" i="1" s="1"/>
  <c r="AX24" i="1" s="1"/>
  <c r="AC23" i="1"/>
  <c r="AB23" i="1"/>
  <c r="AA23" i="1"/>
  <c r="AK23" i="1" s="1"/>
  <c r="R23" i="1"/>
  <c r="Q23" i="1"/>
  <c r="P23" i="1"/>
  <c r="O23" i="1"/>
  <c r="N23" i="1"/>
  <c r="M23" i="1"/>
  <c r="AC22" i="1"/>
  <c r="AB22" i="1"/>
  <c r="AA22" i="1"/>
  <c r="BC22" i="1" s="1"/>
  <c r="BD22" i="1" s="1"/>
  <c r="R22" i="1"/>
  <c r="Q22" i="1"/>
  <c r="P22" i="1"/>
  <c r="O22" i="1"/>
  <c r="N22" i="1"/>
  <c r="M22" i="1"/>
  <c r="BA22" i="1" s="1"/>
  <c r="BB22" i="1" s="1"/>
  <c r="BV22" i="1" s="1"/>
  <c r="AC21" i="1"/>
  <c r="AB21" i="1"/>
  <c r="AA21" i="1"/>
  <c r="AK21" i="1" s="1"/>
  <c r="R21" i="1"/>
  <c r="Q21" i="1"/>
  <c r="P21" i="1"/>
  <c r="O21" i="1"/>
  <c r="N21" i="1"/>
  <c r="M21" i="1"/>
  <c r="AJ21" i="1" s="1"/>
  <c r="AC20" i="1"/>
  <c r="AB20" i="1"/>
  <c r="AA20" i="1"/>
  <c r="R20" i="1"/>
  <c r="Q20" i="1"/>
  <c r="P20" i="1"/>
  <c r="O20" i="1"/>
  <c r="N20" i="1"/>
  <c r="M20" i="1"/>
  <c r="BA20" i="1" s="1"/>
  <c r="BB20" i="1" s="1"/>
  <c r="AC19" i="1"/>
  <c r="AB19" i="1"/>
  <c r="AA19" i="1"/>
  <c r="BE19" i="1" s="1"/>
  <c r="BF19" i="1" s="1"/>
  <c r="BX19" i="1" s="1"/>
  <c r="R19" i="1"/>
  <c r="Q19" i="1"/>
  <c r="P19" i="1"/>
  <c r="O19" i="1"/>
  <c r="N19" i="1"/>
  <c r="M19" i="1"/>
  <c r="AY19" i="1" s="1"/>
  <c r="AZ19" i="1" s="1"/>
  <c r="BU19" i="1" s="1"/>
  <c r="AC18" i="1"/>
  <c r="AB18" i="1"/>
  <c r="AA18" i="1"/>
  <c r="BG18" i="1" s="1"/>
  <c r="BH18" i="1" s="1"/>
  <c r="R18" i="1"/>
  <c r="Q18" i="1"/>
  <c r="P18" i="1"/>
  <c r="O18" i="1"/>
  <c r="N18" i="1"/>
  <c r="M18" i="1"/>
  <c r="AJ18" i="1" s="1"/>
  <c r="AC17" i="1"/>
  <c r="AB17" i="1"/>
  <c r="AA17" i="1"/>
  <c r="AK17" i="1" s="1"/>
  <c r="R17" i="1"/>
  <c r="Q17" i="1"/>
  <c r="P17" i="1"/>
  <c r="O17" i="1"/>
  <c r="N17" i="1"/>
  <c r="M17" i="1"/>
  <c r="BA17" i="1" s="1"/>
  <c r="BB17" i="1" s="1"/>
  <c r="BV17" i="1" s="1"/>
  <c r="AC16" i="1"/>
  <c r="AB16" i="1"/>
  <c r="AA16" i="1"/>
  <c r="R16" i="1"/>
  <c r="Q16" i="1"/>
  <c r="P16" i="1"/>
  <c r="O16" i="1"/>
  <c r="N16" i="1"/>
  <c r="M16" i="1"/>
  <c r="AW16" i="1" s="1"/>
  <c r="AX16" i="1" s="1"/>
  <c r="AC15" i="1"/>
  <c r="AB15" i="1"/>
  <c r="AA15" i="1"/>
  <c r="BE15" i="1" s="1"/>
  <c r="BF15" i="1" s="1"/>
  <c r="R15" i="1"/>
  <c r="Q15" i="1"/>
  <c r="P15" i="1"/>
  <c r="O15" i="1"/>
  <c r="N15" i="1"/>
  <c r="M15" i="1"/>
  <c r="AW15" i="1" s="1"/>
  <c r="AX15" i="1" s="1"/>
  <c r="AC14" i="1"/>
  <c r="AB14" i="1"/>
  <c r="AA14" i="1"/>
  <c r="AK14" i="1" s="1"/>
  <c r="R14" i="1"/>
  <c r="Q14" i="1"/>
  <c r="P14" i="1"/>
  <c r="O14" i="1"/>
  <c r="N14" i="1"/>
  <c r="M14" i="1"/>
  <c r="AC13" i="1"/>
  <c r="AB13" i="1"/>
  <c r="AA13" i="1"/>
  <c r="R13" i="1"/>
  <c r="Q13" i="1"/>
  <c r="P13" i="1"/>
  <c r="O13" i="1"/>
  <c r="N13" i="1"/>
  <c r="M13" i="1"/>
  <c r="AC12" i="1"/>
  <c r="AB12" i="1"/>
  <c r="AA12" i="1"/>
  <c r="R12" i="1"/>
  <c r="Q12" i="1"/>
  <c r="P12" i="1"/>
  <c r="O12" i="1"/>
  <c r="N12" i="1"/>
  <c r="M12" i="1"/>
  <c r="BA12" i="1" s="1"/>
  <c r="BB12" i="1" s="1"/>
  <c r="AC11" i="1"/>
  <c r="AB11" i="1"/>
  <c r="AA11" i="1"/>
  <c r="BG11" i="1" s="1"/>
  <c r="BH11" i="1" s="1"/>
  <c r="R11" i="1"/>
  <c r="Q11" i="1"/>
  <c r="P11" i="1"/>
  <c r="O11" i="1"/>
  <c r="N11" i="1"/>
  <c r="M11" i="1"/>
  <c r="BA11" i="1" s="1"/>
  <c r="BB11" i="1" s="1"/>
  <c r="BV11" i="1" s="1"/>
  <c r="AC10" i="1"/>
  <c r="AB10" i="1"/>
  <c r="AA10" i="1"/>
  <c r="BE10" i="1" s="1"/>
  <c r="BF10" i="1" s="1"/>
  <c r="R10" i="1"/>
  <c r="Q10" i="1"/>
  <c r="P10" i="1"/>
  <c r="O10" i="1"/>
  <c r="N10" i="1"/>
  <c r="M10" i="1"/>
  <c r="AC9" i="1"/>
  <c r="AB9" i="1"/>
  <c r="AA9" i="1"/>
  <c r="BE9" i="1" s="1"/>
  <c r="BF9" i="1" s="1"/>
  <c r="R9" i="1"/>
  <c r="Q9" i="1"/>
  <c r="P9" i="1"/>
  <c r="O9" i="1"/>
  <c r="N9" i="1"/>
  <c r="M9" i="1"/>
  <c r="AC8" i="1"/>
  <c r="AB8" i="1"/>
  <c r="AA8" i="1"/>
  <c r="BC8" i="1" s="1"/>
  <c r="BD8" i="1" s="1"/>
  <c r="R8" i="1"/>
  <c r="Q8" i="1"/>
  <c r="P8" i="1"/>
  <c r="O8" i="1"/>
  <c r="N8" i="1"/>
  <c r="M8" i="1"/>
  <c r="BA8" i="1" s="1"/>
  <c r="BB8" i="1" s="1"/>
  <c r="AC7" i="1"/>
  <c r="AB7" i="1"/>
  <c r="AA7" i="1"/>
  <c r="BE7" i="1" s="1"/>
  <c r="BF7" i="1" s="1"/>
  <c r="R7" i="1"/>
  <c r="Q7" i="1"/>
  <c r="P7" i="1"/>
  <c r="O7" i="1"/>
  <c r="N7" i="1"/>
  <c r="M7" i="1"/>
  <c r="AC6" i="1"/>
  <c r="AB6" i="1"/>
  <c r="AA6" i="1"/>
  <c r="BE6" i="1" s="1"/>
  <c r="BF6" i="1" s="1"/>
  <c r="R6" i="1"/>
  <c r="Q6" i="1"/>
  <c r="P6" i="1"/>
  <c r="O6" i="1"/>
  <c r="N6" i="1"/>
  <c r="M6" i="1"/>
  <c r="AY6" i="1" s="1"/>
  <c r="AZ6" i="1" s="1"/>
  <c r="AE71" i="1" l="1"/>
  <c r="AE25" i="1"/>
  <c r="AD45" i="1"/>
  <c r="AD57" i="1"/>
  <c r="AY60" i="1"/>
  <c r="AZ60" i="1" s="1"/>
  <c r="AD170" i="1"/>
  <c r="AD113" i="1"/>
  <c r="AF113" i="1" s="1"/>
  <c r="AG113" i="1" s="1"/>
  <c r="BQ113" i="1" s="1"/>
  <c r="AD122" i="1"/>
  <c r="AE108" i="1"/>
  <c r="AE134" i="1"/>
  <c r="AD69" i="1"/>
  <c r="AF97" i="1"/>
  <c r="AG97" i="1" s="1"/>
  <c r="BQ97" i="1" s="1"/>
  <c r="AE91" i="1"/>
  <c r="AE95" i="1"/>
  <c r="AD109" i="1"/>
  <c r="AF109" i="1" s="1"/>
  <c r="AG109" i="1" s="1"/>
  <c r="BQ109" i="1" s="1"/>
  <c r="AE114" i="1"/>
  <c r="AE123" i="1"/>
  <c r="AD127" i="1"/>
  <c r="AE141" i="1"/>
  <c r="AD191" i="1"/>
  <c r="AE199" i="1"/>
  <c r="AD75" i="1"/>
  <c r="AD83" i="1"/>
  <c r="AD136" i="1"/>
  <c r="AD87" i="1"/>
  <c r="AE100" i="1"/>
  <c r="AF100" i="1" s="1"/>
  <c r="AG100" i="1" s="1"/>
  <c r="BQ100" i="1" s="1"/>
  <c r="AD108" i="1"/>
  <c r="AF108" i="1" s="1"/>
  <c r="AG108" i="1" s="1"/>
  <c r="BQ108" i="1" s="1"/>
  <c r="AE140" i="1"/>
  <c r="AE153" i="1"/>
  <c r="AE178" i="1"/>
  <c r="AD190" i="1"/>
  <c r="AF190" i="1" s="1"/>
  <c r="AG190" i="1" s="1"/>
  <c r="BQ190" i="1" s="1"/>
  <c r="AD194" i="1"/>
  <c r="AF194" i="1" s="1"/>
  <c r="AG194" i="1" s="1"/>
  <c r="BQ194" i="1" s="1"/>
  <c r="AD198" i="1"/>
  <c r="AD202" i="1"/>
  <c r="AF202" i="1" s="1"/>
  <c r="AG202" i="1" s="1"/>
  <c r="BQ202" i="1" s="1"/>
  <c r="AD173" i="1"/>
  <c r="AD160" i="1"/>
  <c r="AF160" i="1" s="1"/>
  <c r="AG160" i="1" s="1"/>
  <c r="BQ160" i="1" s="1"/>
  <c r="AE103" i="1"/>
  <c r="AD134" i="1"/>
  <c r="AF134" i="1" s="1"/>
  <c r="AG134" i="1" s="1"/>
  <c r="BQ134" i="1" s="1"/>
  <c r="AD197" i="1"/>
  <c r="AE90" i="1"/>
  <c r="AE107" i="1"/>
  <c r="AE125" i="1"/>
  <c r="AE32" i="1"/>
  <c r="AD111" i="1"/>
  <c r="AE120" i="1"/>
  <c r="AD133" i="1"/>
  <c r="AF133" i="1" s="1"/>
  <c r="AG133" i="1" s="1"/>
  <c r="BQ133" i="1" s="1"/>
  <c r="AE172" i="1"/>
  <c r="AE132" i="1"/>
  <c r="AD137" i="1"/>
  <c r="AE46" i="1"/>
  <c r="AD78" i="1"/>
  <c r="AI79" i="1"/>
  <c r="AL79" i="1" s="1"/>
  <c r="AD85" i="1"/>
  <c r="AE122" i="1"/>
  <c r="AI9" i="1"/>
  <c r="AL9" i="1" s="1"/>
  <c r="AD52" i="1"/>
  <c r="AF52" i="1" s="1"/>
  <c r="AG52" i="1" s="1"/>
  <c r="BQ52" i="1" s="1"/>
  <c r="AD56" i="1"/>
  <c r="AD112" i="1"/>
  <c r="AF112" i="1" s="1"/>
  <c r="AG112" i="1" s="1"/>
  <c r="BQ112" i="1" s="1"/>
  <c r="AE11" i="1"/>
  <c r="AD84" i="1"/>
  <c r="AE121" i="1"/>
  <c r="BE43" i="1"/>
  <c r="BF43" i="1" s="1"/>
  <c r="AD102" i="1"/>
  <c r="AD38" i="1"/>
  <c r="BG43" i="1"/>
  <c r="BH43" i="1" s="1"/>
  <c r="BY43" i="1" s="1"/>
  <c r="AD71" i="1"/>
  <c r="AF71" i="1" s="1"/>
  <c r="AG71" i="1" s="1"/>
  <c r="BQ71" i="1" s="1"/>
  <c r="AE96" i="1"/>
  <c r="AD106" i="1"/>
  <c r="AI38" i="1"/>
  <c r="BM38" i="1" s="1"/>
  <c r="BN38" i="1" s="1"/>
  <c r="CB38" i="1" s="1"/>
  <c r="AW86" i="1"/>
  <c r="AX86" i="1" s="1"/>
  <c r="BY85" i="1"/>
  <c r="BC38" i="1"/>
  <c r="BD38" i="1" s="1"/>
  <c r="AE74" i="1"/>
  <c r="AD40" i="1"/>
  <c r="AD7" i="1"/>
  <c r="AE39" i="1"/>
  <c r="AD48" i="1"/>
  <c r="AE59" i="1"/>
  <c r="AE10" i="1"/>
  <c r="AD41" i="1"/>
  <c r="AD35" i="1"/>
  <c r="AF35" i="1" s="1"/>
  <c r="AG35" i="1" s="1"/>
  <c r="BQ35" i="1" s="1"/>
  <c r="AD18" i="1"/>
  <c r="BE48" i="1"/>
  <c r="BF48" i="1" s="1"/>
  <c r="BX48" i="1" s="1"/>
  <c r="AE64" i="1"/>
  <c r="AE30" i="1"/>
  <c r="AD12" i="1"/>
  <c r="AE20" i="1"/>
  <c r="AD24" i="1"/>
  <c r="AE50" i="1"/>
  <c r="AD62" i="1"/>
  <c r="BE34" i="1"/>
  <c r="BF34" i="1" s="1"/>
  <c r="BX34" i="1" s="1"/>
  <c r="W14" i="1"/>
  <c r="AD104" i="1"/>
  <c r="AE148" i="1"/>
  <c r="AE156" i="1"/>
  <c r="AE160" i="1"/>
  <c r="AE186" i="1"/>
  <c r="AE190" i="1"/>
  <c r="AE63" i="1"/>
  <c r="AE80" i="1"/>
  <c r="AE84" i="1"/>
  <c r="AE133" i="1"/>
  <c r="AE143" i="1"/>
  <c r="AE164" i="1"/>
  <c r="AE194" i="1"/>
  <c r="AE203" i="1"/>
  <c r="AD54" i="1"/>
  <c r="AF54" i="1" s="1"/>
  <c r="AG54" i="1" s="1"/>
  <c r="BQ54" i="1" s="1"/>
  <c r="AD58" i="1"/>
  <c r="AE98" i="1"/>
  <c r="AD151" i="1"/>
  <c r="AD155" i="1"/>
  <c r="AD159" i="1"/>
  <c r="AD172" i="1"/>
  <c r="AF172" i="1" s="1"/>
  <c r="AG172" i="1" s="1"/>
  <c r="BQ172" i="1" s="1"/>
  <c r="AE177" i="1"/>
  <c r="AE41" i="1"/>
  <c r="AD6" i="1"/>
  <c r="AD10" i="1"/>
  <c r="AD15" i="1"/>
  <c r="AE19" i="1"/>
  <c r="AE23" i="1"/>
  <c r="AE27" i="1"/>
  <c r="AE31" i="1"/>
  <c r="AE66" i="1"/>
  <c r="AE70" i="1"/>
  <c r="AE83" i="1"/>
  <c r="AE88" i="1"/>
  <c r="AD92" i="1"/>
  <c r="AE97" i="1"/>
  <c r="BY98" i="1"/>
  <c r="AE127" i="1"/>
  <c r="AE137" i="1"/>
  <c r="AD184" i="1"/>
  <c r="AE193" i="1"/>
  <c r="AD201" i="1"/>
  <c r="AF201" i="1" s="1"/>
  <c r="AG201" i="1" s="1"/>
  <c r="BQ201" i="1" s="1"/>
  <c r="AE35" i="1"/>
  <c r="AE113" i="1"/>
  <c r="AE154" i="1"/>
  <c r="AE158" i="1"/>
  <c r="AD171" i="1"/>
  <c r="AF171" i="1" s="1"/>
  <c r="AG171" i="1" s="1"/>
  <c r="BQ171" i="1" s="1"/>
  <c r="AE152" i="1"/>
  <c r="AE53" i="1"/>
  <c r="AE22" i="1"/>
  <c r="AE44" i="1"/>
  <c r="AE65" i="1"/>
  <c r="AD73" i="1"/>
  <c r="AE82" i="1"/>
  <c r="AE112" i="1"/>
  <c r="AE117" i="1"/>
  <c r="AD140" i="1"/>
  <c r="AF140" i="1" s="1"/>
  <c r="AG140" i="1" s="1"/>
  <c r="BQ140" i="1" s="1"/>
  <c r="AE162" i="1"/>
  <c r="AD166" i="1"/>
  <c r="AD179" i="1"/>
  <c r="AE183" i="1"/>
  <c r="AD200" i="1"/>
  <c r="AK43" i="1"/>
  <c r="AD135" i="1"/>
  <c r="AE161" i="1"/>
  <c r="AE187" i="1"/>
  <c r="AE52" i="1"/>
  <c r="AD105" i="1"/>
  <c r="AD125" i="1"/>
  <c r="AE8" i="1"/>
  <c r="AE47" i="1"/>
  <c r="AE72" i="1"/>
  <c r="AE81" i="1"/>
  <c r="AD90" i="1"/>
  <c r="AD120" i="1"/>
  <c r="AD165" i="1"/>
  <c r="AF165" i="1" s="1"/>
  <c r="AG165" i="1" s="1"/>
  <c r="BQ165" i="1" s="1"/>
  <c r="AE182" i="1"/>
  <c r="W130" i="1"/>
  <c r="U162" i="1"/>
  <c r="BY73" i="1"/>
  <c r="S88" i="1"/>
  <c r="AF151" i="1"/>
  <c r="AG151" i="1" s="1"/>
  <c r="BQ151" i="1" s="1"/>
  <c r="AF155" i="1"/>
  <c r="AG155" i="1" s="1"/>
  <c r="BQ155" i="1" s="1"/>
  <c r="AF83" i="1"/>
  <c r="AG83" i="1" s="1"/>
  <c r="BQ83" i="1" s="1"/>
  <c r="AF127" i="1"/>
  <c r="AG127" i="1" s="1"/>
  <c r="BQ127" i="1" s="1"/>
  <c r="AF137" i="1"/>
  <c r="AG137" i="1" s="1"/>
  <c r="BQ137" i="1" s="1"/>
  <c r="AF193" i="1"/>
  <c r="AG193" i="1" s="1"/>
  <c r="AF184" i="1"/>
  <c r="AG184" i="1" s="1"/>
  <c r="BQ184" i="1" s="1"/>
  <c r="AF122" i="1"/>
  <c r="AG122" i="1" s="1"/>
  <c r="BQ122" i="1" s="1"/>
  <c r="AF121" i="1"/>
  <c r="AG121" i="1" s="1"/>
  <c r="BQ121" i="1" s="1"/>
  <c r="AF125" i="1"/>
  <c r="AG125" i="1" s="1"/>
  <c r="BQ125" i="1" s="1"/>
  <c r="AF120" i="1"/>
  <c r="AG120" i="1" s="1"/>
  <c r="BQ120" i="1" s="1"/>
  <c r="AD65" i="1"/>
  <c r="AD80" i="1"/>
  <c r="AF80" i="1" s="1"/>
  <c r="AG80" i="1" s="1"/>
  <c r="BQ80" i="1" s="1"/>
  <c r="AE111" i="1"/>
  <c r="AF111" i="1" s="1"/>
  <c r="AG111" i="1" s="1"/>
  <c r="BQ111" i="1" s="1"/>
  <c r="AD157" i="1"/>
  <c r="AF157" i="1" s="1"/>
  <c r="AG157" i="1" s="1"/>
  <c r="BQ157" i="1" s="1"/>
  <c r="AE189" i="1"/>
  <c r="AE15" i="1"/>
  <c r="AE24" i="1"/>
  <c r="AF24" i="1" s="1"/>
  <c r="AG24" i="1" s="1"/>
  <c r="BQ24" i="1" s="1"/>
  <c r="AE29" i="1"/>
  <c r="BG46" i="1"/>
  <c r="BH46" i="1" s="1"/>
  <c r="BY46" i="1" s="1"/>
  <c r="BG48" i="1"/>
  <c r="BH48" i="1" s="1"/>
  <c r="BY48" i="1" s="1"/>
  <c r="AE56" i="1"/>
  <c r="AD77" i="1"/>
  <c r="AD95" i="1"/>
  <c r="AK103" i="1"/>
  <c r="BC107" i="1"/>
  <c r="BD107" i="1" s="1"/>
  <c r="BC112" i="1"/>
  <c r="BD112" i="1" s="1"/>
  <c r="AI118" i="1"/>
  <c r="AL118" i="1" s="1"/>
  <c r="AN118" i="1" s="1"/>
  <c r="AE138" i="1"/>
  <c r="BG142" i="1"/>
  <c r="BH142" i="1" s="1"/>
  <c r="BY142" i="1" s="1"/>
  <c r="BY144" i="1"/>
  <c r="AE157" i="1"/>
  <c r="AE169" i="1"/>
  <c r="AF169" i="1" s="1"/>
  <c r="AG169" i="1" s="1"/>
  <c r="BQ169" i="1" s="1"/>
  <c r="AD188" i="1"/>
  <c r="AE170" i="1"/>
  <c r="AF170" i="1" s="1"/>
  <c r="AG170" i="1" s="1"/>
  <c r="BQ170" i="1" s="1"/>
  <c r="AD8" i="1"/>
  <c r="AD19" i="1"/>
  <c r="AF19" i="1" s="1"/>
  <c r="AG19" i="1" s="1"/>
  <c r="BQ19" i="1" s="1"/>
  <c r="AE37" i="1"/>
  <c r="BE38" i="1"/>
  <c r="BF38" i="1" s="1"/>
  <c r="BX38" i="1" s="1"/>
  <c r="AE43" i="1"/>
  <c r="AE77" i="1"/>
  <c r="AI82" i="1"/>
  <c r="BM82" i="1" s="1"/>
  <c r="BN82" i="1" s="1"/>
  <c r="AD96" i="1"/>
  <c r="BG103" i="1"/>
  <c r="BH103" i="1" s="1"/>
  <c r="BC105" i="1"/>
  <c r="BD105" i="1" s="1"/>
  <c r="BE112" i="1"/>
  <c r="BF112" i="1" s="1"/>
  <c r="BX112" i="1" s="1"/>
  <c r="AD114" i="1"/>
  <c r="AF114" i="1" s="1"/>
  <c r="AG114" i="1" s="1"/>
  <c r="BQ114" i="1" s="1"/>
  <c r="AD115" i="1"/>
  <c r="AF115" i="1" s="1"/>
  <c r="AG115" i="1" s="1"/>
  <c r="BQ115" i="1" s="1"/>
  <c r="AD130" i="1"/>
  <c r="AD132" i="1"/>
  <c r="AF132" i="1" s="1"/>
  <c r="AG132" i="1" s="1"/>
  <c r="BQ132" i="1" s="1"/>
  <c r="BX164" i="1"/>
  <c r="AD167" i="1"/>
  <c r="AE176" i="1"/>
  <c r="AD181" i="1"/>
  <c r="AF181" i="1" s="1"/>
  <c r="AG181" i="1" s="1"/>
  <c r="AD182" i="1"/>
  <c r="AF182" i="1" s="1"/>
  <c r="AG182" i="1" s="1"/>
  <c r="BQ182" i="1" s="1"/>
  <c r="AD183" i="1"/>
  <c r="AF183" i="1" s="1"/>
  <c r="AG183" i="1" s="1"/>
  <c r="BQ183" i="1" s="1"/>
  <c r="AD186" i="1"/>
  <c r="AF186" i="1" s="1"/>
  <c r="AG186" i="1" s="1"/>
  <c r="BQ186" i="1" s="1"/>
  <c r="AD187" i="1"/>
  <c r="AF187" i="1" s="1"/>
  <c r="AG187" i="1" s="1"/>
  <c r="AE188" i="1"/>
  <c r="AE197" i="1"/>
  <c r="AF197" i="1" s="1"/>
  <c r="AG197" i="1" s="1"/>
  <c r="BQ197" i="1" s="1"/>
  <c r="AE198" i="1"/>
  <c r="AF198" i="1" s="1"/>
  <c r="AG198" i="1" s="1"/>
  <c r="BQ198" i="1" s="1"/>
  <c r="AD196" i="1"/>
  <c r="AD23" i="1"/>
  <c r="AE54" i="1"/>
  <c r="BC55" i="1"/>
  <c r="BD55" i="1" s="1"/>
  <c r="AE62" i="1"/>
  <c r="AE73" i="1"/>
  <c r="AF73" i="1" s="1"/>
  <c r="AG73" i="1" s="1"/>
  <c r="BQ73" i="1" s="1"/>
  <c r="AE99" i="1"/>
  <c r="AE129" i="1"/>
  <c r="AD150" i="1"/>
  <c r="AD153" i="1"/>
  <c r="AF153" i="1" s="1"/>
  <c r="AG153" i="1" s="1"/>
  <c r="BQ153" i="1" s="1"/>
  <c r="BC155" i="1"/>
  <c r="BD155" i="1" s="1"/>
  <c r="AD177" i="1"/>
  <c r="AF177" i="1" s="1"/>
  <c r="AG177" i="1" s="1"/>
  <c r="BQ177" i="1" s="1"/>
  <c r="AD178" i="1"/>
  <c r="AF178" i="1" s="1"/>
  <c r="AG178" i="1" s="1"/>
  <c r="BQ178" i="1" s="1"/>
  <c r="AK179" i="1"/>
  <c r="AE184" i="1"/>
  <c r="BE197" i="1"/>
  <c r="BF197" i="1" s="1"/>
  <c r="BX197" i="1" s="1"/>
  <c r="AE13" i="1"/>
  <c r="AD22" i="1"/>
  <c r="AE61" i="1"/>
  <c r="AD72" i="1"/>
  <c r="AD74" i="1"/>
  <c r="AF74" i="1" s="1"/>
  <c r="AG74" i="1" s="1"/>
  <c r="BQ74" i="1" s="1"/>
  <c r="BG96" i="1"/>
  <c r="BH96" i="1" s="1"/>
  <c r="BY96" i="1" s="1"/>
  <c r="BE97" i="1"/>
  <c r="BF97" i="1" s="1"/>
  <c r="AI132" i="1"/>
  <c r="AL132" i="1" s="1"/>
  <c r="AE175" i="1"/>
  <c r="BC179" i="1"/>
  <c r="BD179" i="1" s="1"/>
  <c r="AK183" i="1"/>
  <c r="BG197" i="1"/>
  <c r="BH197" i="1" s="1"/>
  <c r="BY197" i="1" s="1"/>
  <c r="AE9" i="1"/>
  <c r="AE110" i="1"/>
  <c r="BE179" i="1"/>
  <c r="BF179" i="1" s="1"/>
  <c r="BX179" i="1" s="1"/>
  <c r="BE183" i="1"/>
  <c r="BF183" i="1" s="1"/>
  <c r="BX183" i="1" s="1"/>
  <c r="AE12" i="1"/>
  <c r="AF12" i="1" s="1"/>
  <c r="AG12" i="1" s="1"/>
  <c r="BQ12" i="1" s="1"/>
  <c r="AD17" i="1"/>
  <c r="AE51" i="1"/>
  <c r="AF51" i="1" s="1"/>
  <c r="AG51" i="1" s="1"/>
  <c r="BQ51" i="1" s="1"/>
  <c r="AE68" i="1"/>
  <c r="AE69" i="1"/>
  <c r="AF69" i="1" s="1"/>
  <c r="AG69" i="1" s="1"/>
  <c r="BQ69" i="1" s="1"/>
  <c r="AD123" i="1"/>
  <c r="AF123" i="1" s="1"/>
  <c r="AG123" i="1" s="1"/>
  <c r="BQ123" i="1" s="1"/>
  <c r="AD124" i="1"/>
  <c r="AE126" i="1"/>
  <c r="AD144" i="1"/>
  <c r="AF144" i="1" s="1"/>
  <c r="AG144" i="1" s="1"/>
  <c r="BQ144" i="1" s="1"/>
  <c r="AD162" i="1"/>
  <c r="AF162" i="1" s="1"/>
  <c r="AG162" i="1" s="1"/>
  <c r="BQ162" i="1" s="1"/>
  <c r="AE174" i="1"/>
  <c r="BG183" i="1"/>
  <c r="BH183" i="1" s="1"/>
  <c r="BY201" i="1"/>
  <c r="BY136" i="1"/>
  <c r="AE67" i="1"/>
  <c r="AE85" i="1"/>
  <c r="AF85" i="1" s="1"/>
  <c r="AG85" i="1" s="1"/>
  <c r="BQ85" i="1" s="1"/>
  <c r="AD86" i="1"/>
  <c r="AE87" i="1"/>
  <c r="AF87" i="1" s="1"/>
  <c r="AG87" i="1" s="1"/>
  <c r="BQ87" i="1" s="1"/>
  <c r="AD88" i="1"/>
  <c r="BC91" i="1"/>
  <c r="BD91" i="1" s="1"/>
  <c r="AE102" i="1"/>
  <c r="AF102" i="1" s="1"/>
  <c r="AG102" i="1" s="1"/>
  <c r="BQ102" i="1" s="1"/>
  <c r="AD11" i="1"/>
  <c r="BE51" i="1"/>
  <c r="BF51" i="1" s="1"/>
  <c r="BX51" i="1" s="1"/>
  <c r="AD59" i="1"/>
  <c r="AF59" i="1" s="1"/>
  <c r="AG59" i="1" s="1"/>
  <c r="BQ59" i="1" s="1"/>
  <c r="BC68" i="1"/>
  <c r="BD68" i="1" s="1"/>
  <c r="BY79" i="1"/>
  <c r="BC89" i="1"/>
  <c r="BD89" i="1" s="1"/>
  <c r="BE91" i="1"/>
  <c r="BF91" i="1" s="1"/>
  <c r="BX91" i="1" s="1"/>
  <c r="AD107" i="1"/>
  <c r="AF107" i="1" s="1"/>
  <c r="AG107" i="1" s="1"/>
  <c r="BQ107" i="1" s="1"/>
  <c r="AE118" i="1"/>
  <c r="AE119" i="1"/>
  <c r="AE146" i="1"/>
  <c r="BE148" i="1"/>
  <c r="BF148" i="1" s="1"/>
  <c r="BX148" i="1" s="1"/>
  <c r="AE159" i="1"/>
  <c r="AF159" i="1" s="1"/>
  <c r="AG159" i="1" s="1"/>
  <c r="BQ159" i="1" s="1"/>
  <c r="AE34" i="1"/>
  <c r="AE48" i="1"/>
  <c r="AF48" i="1" s="1"/>
  <c r="AG48" i="1" s="1"/>
  <c r="BQ48" i="1" s="1"/>
  <c r="AE49" i="1"/>
  <c r="AD79" i="1"/>
  <c r="AD103" i="1"/>
  <c r="BC142" i="1"/>
  <c r="BD142" i="1" s="1"/>
  <c r="BG148" i="1"/>
  <c r="BH148" i="1" s="1"/>
  <c r="AD158" i="1"/>
  <c r="AF158" i="1" s="1"/>
  <c r="AG158" i="1" s="1"/>
  <c r="BQ158" i="1" s="1"/>
  <c r="W15" i="1"/>
  <c r="W25" i="1"/>
  <c r="AK51" i="1"/>
  <c r="BA54" i="1"/>
  <c r="BB54" i="1" s="1"/>
  <c r="BV54" i="1" s="1"/>
  <c r="BC79" i="1"/>
  <c r="BD79" i="1" s="1"/>
  <c r="BE95" i="1"/>
  <c r="BF95" i="1" s="1"/>
  <c r="BX95" i="1" s="1"/>
  <c r="AI114" i="1"/>
  <c r="BM114" i="1" s="1"/>
  <c r="BN114" i="1" s="1"/>
  <c r="BE118" i="1"/>
  <c r="BF118" i="1" s="1"/>
  <c r="AK119" i="1"/>
  <c r="BC126" i="1"/>
  <c r="BD126" i="1" s="1"/>
  <c r="BG131" i="1"/>
  <c r="BH131" i="1" s="1"/>
  <c r="BY131" i="1" s="1"/>
  <c r="BC136" i="1"/>
  <c r="BD136" i="1" s="1"/>
  <c r="BG153" i="1"/>
  <c r="BH153" i="1" s="1"/>
  <c r="BY153" i="1" s="1"/>
  <c r="BE157" i="1"/>
  <c r="BF157" i="1" s="1"/>
  <c r="BX157" i="1" s="1"/>
  <c r="BC184" i="1"/>
  <c r="BD184" i="1" s="1"/>
  <c r="BE187" i="1"/>
  <c r="BF187" i="1" s="1"/>
  <c r="BX187" i="1" s="1"/>
  <c r="BE202" i="1"/>
  <c r="BF202" i="1" s="1"/>
  <c r="BC51" i="1"/>
  <c r="BD51" i="1" s="1"/>
  <c r="AW53" i="1"/>
  <c r="AX53" i="1" s="1"/>
  <c r="BT53" i="1" s="1"/>
  <c r="AI55" i="1"/>
  <c r="BK55" i="1" s="1"/>
  <c r="BL55" i="1" s="1"/>
  <c r="BE79" i="1"/>
  <c r="BF79" i="1" s="1"/>
  <c r="BX79" i="1" s="1"/>
  <c r="AK91" i="1"/>
  <c r="AI96" i="1"/>
  <c r="BK96" i="1" s="1"/>
  <c r="BL96" i="1" s="1"/>
  <c r="BC114" i="1"/>
  <c r="BD114" i="1" s="1"/>
  <c r="BE136" i="1"/>
  <c r="BF136" i="1" s="1"/>
  <c r="BX136" i="1" s="1"/>
  <c r="AI156" i="1"/>
  <c r="BM156" i="1" s="1"/>
  <c r="BN156" i="1" s="1"/>
  <c r="CB156" i="1" s="1"/>
  <c r="T159" i="1"/>
  <c r="BE161" i="1"/>
  <c r="BF161" i="1" s="1"/>
  <c r="BX161" i="1" s="1"/>
  <c r="BC101" i="1"/>
  <c r="BD101" i="1" s="1"/>
  <c r="BC138" i="1"/>
  <c r="BD138" i="1" s="1"/>
  <c r="V57" i="1"/>
  <c r="BE71" i="1"/>
  <c r="BF71" i="1" s="1"/>
  <c r="BX71" i="1" s="1"/>
  <c r="U95" i="1"/>
  <c r="BC99" i="1"/>
  <c r="BD99" i="1" s="1"/>
  <c r="BE102" i="1"/>
  <c r="BF102" i="1" s="1"/>
  <c r="BX102" i="1" s="1"/>
  <c r="AK178" i="1"/>
  <c r="BG102" i="1"/>
  <c r="BH102" i="1" s="1"/>
  <c r="BY102" i="1" s="1"/>
  <c r="BE138" i="1"/>
  <c r="BF138" i="1" s="1"/>
  <c r="BX138" i="1" s="1"/>
  <c r="BG178" i="1"/>
  <c r="BH178" i="1" s="1"/>
  <c r="T38" i="1"/>
  <c r="BE143" i="1"/>
  <c r="BF143" i="1" s="1"/>
  <c r="BX143" i="1" s="1"/>
  <c r="AY147" i="1"/>
  <c r="AZ147" i="1" s="1"/>
  <c r="BU147" i="1" s="1"/>
  <c r="BG194" i="1"/>
  <c r="BH194" i="1" s="1"/>
  <c r="BY194" i="1" s="1"/>
  <c r="BC64" i="1"/>
  <c r="BD64" i="1" s="1"/>
  <c r="BE146" i="1"/>
  <c r="BF146" i="1" s="1"/>
  <c r="BX146" i="1" s="1"/>
  <c r="S108" i="1"/>
  <c r="BG9" i="1"/>
  <c r="BH9" i="1" s="1"/>
  <c r="BY9" i="1" s="1"/>
  <c r="AI26" i="1"/>
  <c r="BM26" i="1" s="1"/>
  <c r="BN26" i="1" s="1"/>
  <c r="CB26" i="1" s="1"/>
  <c r="AK61" i="1"/>
  <c r="BE64" i="1"/>
  <c r="BF64" i="1" s="1"/>
  <c r="BX64" i="1" s="1"/>
  <c r="W108" i="1"/>
  <c r="AI145" i="1"/>
  <c r="BM145" i="1" s="1"/>
  <c r="BN145" i="1" s="1"/>
  <c r="CB145" i="1" s="1"/>
  <c r="BC153" i="1"/>
  <c r="BD153" i="1" s="1"/>
  <c r="BC169" i="1"/>
  <c r="BD169" i="1" s="1"/>
  <c r="BE172" i="1"/>
  <c r="BF172" i="1" s="1"/>
  <c r="BX172" i="1" s="1"/>
  <c r="BG58" i="1"/>
  <c r="BH58" i="1" s="1"/>
  <c r="BY58" i="1" s="1"/>
  <c r="BC151" i="1"/>
  <c r="BD151" i="1" s="1"/>
  <c r="BY114" i="1"/>
  <c r="BY151" i="1"/>
  <c r="V88" i="1"/>
  <c r="U150" i="1"/>
  <c r="AK79" i="1"/>
  <c r="S59" i="1"/>
  <c r="V101" i="1"/>
  <c r="BT184" i="1"/>
  <c r="AK189" i="1"/>
  <c r="W196" i="1"/>
  <c r="V100" i="1"/>
  <c r="U119" i="1"/>
  <c r="BY138" i="1"/>
  <c r="AK148" i="1"/>
  <c r="AK176" i="1"/>
  <c r="S193" i="1"/>
  <c r="AK85" i="1"/>
  <c r="V54" i="1"/>
  <c r="BX46" i="1"/>
  <c r="U84" i="1"/>
  <c r="BY90" i="1"/>
  <c r="S111" i="1"/>
  <c r="BY154" i="1"/>
  <c r="BY156" i="1"/>
  <c r="AK114" i="1"/>
  <c r="AK138" i="1"/>
  <c r="AK151" i="1"/>
  <c r="T83" i="1"/>
  <c r="BY97" i="1"/>
  <c r="T178" i="1"/>
  <c r="AE14" i="1"/>
  <c r="AE17" i="1"/>
  <c r="BG19" i="1"/>
  <c r="BH19" i="1" s="1"/>
  <c r="BY19" i="1" s="1"/>
  <c r="BE22" i="1"/>
  <c r="BF22" i="1" s="1"/>
  <c r="BX22" i="1" s="1"/>
  <c r="AK27" i="1"/>
  <c r="AE16" i="1"/>
  <c r="BG22" i="1"/>
  <c r="BH22" i="1" s="1"/>
  <c r="BY22" i="1" s="1"/>
  <c r="AD43" i="1"/>
  <c r="AF43" i="1" s="1"/>
  <c r="AG43" i="1" s="1"/>
  <c r="BQ43" i="1" s="1"/>
  <c r="BC14" i="1"/>
  <c r="BD14" i="1" s="1"/>
  <c r="AD34" i="1"/>
  <c r="AF34" i="1" s="1"/>
  <c r="AG34" i="1" s="1"/>
  <c r="BQ34" i="1" s="1"/>
  <c r="AE38" i="1"/>
  <c r="AE40" i="1"/>
  <c r="BE41" i="1"/>
  <c r="BF41" i="1" s="1"/>
  <c r="BX41" i="1" s="1"/>
  <c r="AE7" i="1"/>
  <c r="BG14" i="1"/>
  <c r="BH14" i="1" s="1"/>
  <c r="BE12" i="1"/>
  <c r="BF12" i="1" s="1"/>
  <c r="BX12" i="1" s="1"/>
  <c r="AE33" i="1"/>
  <c r="AE36" i="1"/>
  <c r="BC12" i="1"/>
  <c r="BD12" i="1" s="1"/>
  <c r="AE21" i="1"/>
  <c r="BG8" i="1"/>
  <c r="BH8" i="1" s="1"/>
  <c r="BY8" i="1" s="1"/>
  <c r="AE6" i="1"/>
  <c r="AE26" i="1"/>
  <c r="AD27" i="1"/>
  <c r="AF27" i="1" s="1"/>
  <c r="AG27" i="1" s="1"/>
  <c r="BQ27" i="1" s="1"/>
  <c r="AE28" i="1"/>
  <c r="AD29" i="1"/>
  <c r="AE18" i="1"/>
  <c r="AD20" i="1"/>
  <c r="AF20" i="1" s="1"/>
  <c r="AG20" i="1" s="1"/>
  <c r="BQ20" i="1" s="1"/>
  <c r="T18" i="1"/>
  <c r="BG38" i="1"/>
  <c r="BH38" i="1" s="1"/>
  <c r="BY38" i="1" s="1"/>
  <c r="AK41" i="1"/>
  <c r="BY29" i="1"/>
  <c r="BE30" i="1"/>
  <c r="BF30" i="1" s="1"/>
  <c r="T20" i="1"/>
  <c r="BG30" i="1"/>
  <c r="BH30" i="1" s="1"/>
  <c r="BY30" i="1" s="1"/>
  <c r="AI35" i="1"/>
  <c r="BK35" i="1" s="1"/>
  <c r="BL35" i="1" s="1"/>
  <c r="CA35" i="1" s="1"/>
  <c r="W10" i="1"/>
  <c r="W12" i="1"/>
  <c r="W20" i="1"/>
  <c r="V23" i="1"/>
  <c r="W23" i="1"/>
  <c r="BY34" i="1"/>
  <c r="U72" i="1"/>
  <c r="AY96" i="1"/>
  <c r="AZ96" i="1" s="1"/>
  <c r="T107" i="1"/>
  <c r="W138" i="1"/>
  <c r="V182" i="1"/>
  <c r="S200" i="1"/>
  <c r="T109" i="1"/>
  <c r="S123" i="1"/>
  <c r="S124" i="1"/>
  <c r="AY158" i="1"/>
  <c r="AZ158" i="1" s="1"/>
  <c r="T179" i="1"/>
  <c r="W183" i="1"/>
  <c r="S131" i="1"/>
  <c r="V164" i="1"/>
  <c r="V167" i="1"/>
  <c r="U179" i="1"/>
  <c r="V180" i="1"/>
  <c r="W180" i="1"/>
  <c r="V140" i="1"/>
  <c r="U141" i="1"/>
  <c r="U157" i="1"/>
  <c r="T167" i="1"/>
  <c r="V173" i="1"/>
  <c r="U31" i="1"/>
  <c r="S44" i="1"/>
  <c r="S57" i="1"/>
  <c r="U97" i="1"/>
  <c r="W162" i="1"/>
  <c r="V29" i="1"/>
  <c r="V31" i="1"/>
  <c r="W98" i="1"/>
  <c r="S99" i="1"/>
  <c r="V44" i="1"/>
  <c r="BA80" i="1"/>
  <c r="BB80" i="1" s="1"/>
  <c r="BV80" i="1" s="1"/>
  <c r="U101" i="1"/>
  <c r="U136" i="1"/>
  <c r="S149" i="1"/>
  <c r="S187" i="1"/>
  <c r="AY9" i="1"/>
  <c r="AZ9" i="1" s="1"/>
  <c r="BU9" i="1" s="1"/>
  <c r="W117" i="1"/>
  <c r="S119" i="1"/>
  <c r="BA128" i="1"/>
  <c r="BB128" i="1" s="1"/>
  <c r="AI129" i="1"/>
  <c r="BK129" i="1" s="1"/>
  <c r="BL129" i="1" s="1"/>
  <c r="CA129" i="1" s="1"/>
  <c r="AY57" i="1"/>
  <c r="AZ57" i="1" s="1"/>
  <c r="BU57" i="1" s="1"/>
  <c r="BA78" i="1"/>
  <c r="BB78" i="1" s="1"/>
  <c r="BV78" i="1" s="1"/>
  <c r="T99" i="1"/>
  <c r="AW139" i="1"/>
  <c r="AX139" i="1" s="1"/>
  <c r="S167" i="1"/>
  <c r="W169" i="1"/>
  <c r="W172" i="1"/>
  <c r="AW9" i="1"/>
  <c r="AX9" i="1" s="1"/>
  <c r="BT9" i="1" s="1"/>
  <c r="W46" i="1"/>
  <c r="W55" i="1"/>
  <c r="T56" i="1"/>
  <c r="AW61" i="1"/>
  <c r="AX61" i="1" s="1"/>
  <c r="BT61" i="1" s="1"/>
  <c r="U64" i="1"/>
  <c r="AJ73" i="1"/>
  <c r="AY88" i="1"/>
  <c r="AZ88" i="1" s="1"/>
  <c r="BU88" i="1" s="1"/>
  <c r="W102" i="1"/>
  <c r="T150" i="1"/>
  <c r="T46" i="1"/>
  <c r="T51" i="1"/>
  <c r="T55" i="1"/>
  <c r="AJ75" i="1"/>
  <c r="AW96" i="1"/>
  <c r="AX96" i="1" s="1"/>
  <c r="BT96" i="1" s="1"/>
  <c r="BA135" i="1"/>
  <c r="BB135" i="1" s="1"/>
  <c r="BV135" i="1" s="1"/>
  <c r="W139" i="1"/>
  <c r="S173" i="1"/>
  <c r="BA9" i="1"/>
  <c r="BB9" i="1" s="1"/>
  <c r="BV9" i="1" s="1"/>
  <c r="W42" i="1"/>
  <c r="S50" i="1"/>
  <c r="W63" i="1"/>
  <c r="V69" i="1"/>
  <c r="S77" i="1"/>
  <c r="W33" i="1"/>
  <c r="T40" i="1"/>
  <c r="V42" i="1"/>
  <c r="U50" i="1"/>
  <c r="V63" i="1"/>
  <c r="U65" i="1"/>
  <c r="AY80" i="1"/>
  <c r="AZ80" i="1" s="1"/>
  <c r="BU80" i="1" s="1"/>
  <c r="BA156" i="1"/>
  <c r="BB156" i="1" s="1"/>
  <c r="T194" i="1"/>
  <c r="T9" i="1"/>
  <c r="W32" i="1"/>
  <c r="AJ97" i="1"/>
  <c r="S135" i="1"/>
  <c r="AW97" i="1"/>
  <c r="AX97" i="1" s="1"/>
  <c r="BT97" i="1" s="1"/>
  <c r="U83" i="1"/>
  <c r="AW84" i="1"/>
  <c r="AX84" i="1" s="1"/>
  <c r="BT84" i="1" s="1"/>
  <c r="V112" i="1"/>
  <c r="V116" i="1"/>
  <c r="T119" i="1"/>
  <c r="V178" i="1"/>
  <c r="T187" i="1"/>
  <c r="T191" i="1"/>
  <c r="W193" i="1"/>
  <c r="V6" i="1"/>
  <c r="V12" i="1"/>
  <c r="AY13" i="1"/>
  <c r="AZ13" i="1" s="1"/>
  <c r="BU13" i="1" s="1"/>
  <c r="S19" i="1"/>
  <c r="AY84" i="1"/>
  <c r="AZ84" i="1" s="1"/>
  <c r="BU84" i="1" s="1"/>
  <c r="U169" i="1"/>
  <c r="BA181" i="1"/>
  <c r="BB181" i="1" s="1"/>
  <c r="S18" i="1"/>
  <c r="S125" i="1"/>
  <c r="W126" i="1"/>
  <c r="V127" i="1"/>
  <c r="V128" i="1"/>
  <c r="W129" i="1"/>
  <c r="U148" i="1"/>
  <c r="V161" i="1"/>
  <c r="U173" i="1"/>
  <c r="AW178" i="1"/>
  <c r="AX178" i="1" s="1"/>
  <c r="AJ183" i="1"/>
  <c r="AY42" i="1"/>
  <c r="AZ42" i="1" s="1"/>
  <c r="U49" i="1"/>
  <c r="AI95" i="1"/>
  <c r="BK95" i="1" s="1"/>
  <c r="BL95" i="1" s="1"/>
  <c r="CA95" i="1" s="1"/>
  <c r="T97" i="1"/>
  <c r="BA97" i="1"/>
  <c r="BB97" i="1" s="1"/>
  <c r="BV97" i="1" s="1"/>
  <c r="V115" i="1"/>
  <c r="BA115" i="1"/>
  <c r="BB115" i="1" s="1"/>
  <c r="AI120" i="1"/>
  <c r="BI120" i="1" s="1"/>
  <c r="BJ120" i="1" s="1"/>
  <c r="BT121" i="1"/>
  <c r="U135" i="1"/>
  <c r="S140" i="1"/>
  <c r="AJ140" i="1"/>
  <c r="BA178" i="1"/>
  <c r="BB178" i="1" s="1"/>
  <c r="BV178" i="1" s="1"/>
  <c r="S180" i="1"/>
  <c r="AW183" i="1"/>
  <c r="AX183" i="1" s="1"/>
  <c r="BT183" i="1" s="1"/>
  <c r="AI194" i="1"/>
  <c r="BI194" i="1" s="1"/>
  <c r="BJ194" i="1" s="1"/>
  <c r="BZ194" i="1" s="1"/>
  <c r="W17" i="1"/>
  <c r="S20" i="1"/>
  <c r="AW21" i="1"/>
  <c r="AX21" i="1" s="1"/>
  <c r="BT21" i="1" s="1"/>
  <c r="V32" i="1"/>
  <c r="U38" i="1"/>
  <c r="BA45" i="1"/>
  <c r="BB45" i="1" s="1"/>
  <c r="BV45" i="1" s="1"/>
  <c r="U89" i="1"/>
  <c r="S90" i="1"/>
  <c r="W91" i="1"/>
  <c r="AJ95" i="1"/>
  <c r="V97" i="1"/>
  <c r="AY104" i="1"/>
  <c r="AZ104" i="1" s="1"/>
  <c r="BU104" i="1" s="1"/>
  <c r="AY122" i="1"/>
  <c r="AZ122" i="1" s="1"/>
  <c r="BU122" i="1" s="1"/>
  <c r="BA123" i="1"/>
  <c r="BB123" i="1" s="1"/>
  <c r="BV123" i="1" s="1"/>
  <c r="V135" i="1"/>
  <c r="T136" i="1"/>
  <c r="AW140" i="1"/>
  <c r="AX140" i="1" s="1"/>
  <c r="BT140" i="1" s="1"/>
  <c r="V148" i="1"/>
  <c r="U178" i="1"/>
  <c r="T199" i="1"/>
  <c r="AY115" i="1"/>
  <c r="AZ115" i="1" s="1"/>
  <c r="V7" i="1"/>
  <c r="V9" i="1"/>
  <c r="W21" i="1"/>
  <c r="W31" i="1"/>
  <c r="S40" i="1"/>
  <c r="S43" i="1"/>
  <c r="T65" i="1"/>
  <c r="AW67" i="1"/>
  <c r="AX67" i="1" s="1"/>
  <c r="BT67" i="1" s="1"/>
  <c r="S103" i="1"/>
  <c r="W116" i="1"/>
  <c r="S118" i="1"/>
  <c r="W148" i="1"/>
  <c r="AW158" i="1"/>
  <c r="AX158" i="1" s="1"/>
  <c r="BA179" i="1"/>
  <c r="BB179" i="1" s="1"/>
  <c r="AW194" i="1"/>
  <c r="AX194" i="1" s="1"/>
  <c r="BT194" i="1" s="1"/>
  <c r="BU173" i="1"/>
  <c r="BU190" i="1"/>
  <c r="W9" i="1"/>
  <c r="BV57" i="1"/>
  <c r="T63" i="1"/>
  <c r="T148" i="1"/>
  <c r="BA173" i="1"/>
  <c r="BB173" i="1" s="1"/>
  <c r="BV173" i="1" s="1"/>
  <c r="AJ10" i="1"/>
  <c r="S38" i="1"/>
  <c r="U40" i="1"/>
  <c r="AI47" i="1"/>
  <c r="BM47" i="1" s="1"/>
  <c r="BN47" i="1" s="1"/>
  <c r="U63" i="1"/>
  <c r="AY69" i="1"/>
  <c r="AZ69" i="1" s="1"/>
  <c r="BU69" i="1" s="1"/>
  <c r="AW82" i="1"/>
  <c r="AX82" i="1" s="1"/>
  <c r="BT82" i="1" s="1"/>
  <c r="BA86" i="1"/>
  <c r="BB86" i="1" s="1"/>
  <c r="BV86" i="1" s="1"/>
  <c r="AY107" i="1"/>
  <c r="AZ107" i="1" s="1"/>
  <c r="BU107" i="1" s="1"/>
  <c r="AY124" i="1"/>
  <c r="AZ124" i="1" s="1"/>
  <c r="BU124" i="1" s="1"/>
  <c r="T137" i="1"/>
  <c r="AJ143" i="1"/>
  <c r="W150" i="1"/>
  <c r="V157" i="1"/>
  <c r="S179" i="1"/>
  <c r="U51" i="1"/>
  <c r="AY178" i="1"/>
  <c r="AZ178" i="1" s="1"/>
  <c r="BU178" i="1" s="1"/>
  <c r="AY24" i="1"/>
  <c r="AZ24" i="1" s="1"/>
  <c r="BU24" i="1" s="1"/>
  <c r="W27" i="1"/>
  <c r="AY47" i="1"/>
  <c r="AZ47" i="1" s="1"/>
  <c r="BU47" i="1" s="1"/>
  <c r="T60" i="1"/>
  <c r="BT69" i="1"/>
  <c r="AW101" i="1"/>
  <c r="AX101" i="1" s="1"/>
  <c r="BT101" i="1" s="1"/>
  <c r="AY133" i="1"/>
  <c r="AZ133" i="1" s="1"/>
  <c r="AY172" i="1"/>
  <c r="AZ172" i="1" s="1"/>
  <c r="BU172" i="1" s="1"/>
  <c r="W65" i="1"/>
  <c r="U113" i="1"/>
  <c r="W122" i="1"/>
  <c r="BV124" i="1"/>
  <c r="AY134" i="1"/>
  <c r="AZ134" i="1" s="1"/>
  <c r="BT143" i="1"/>
  <c r="BA172" i="1"/>
  <c r="BB172" i="1" s="1"/>
  <c r="BV172" i="1" s="1"/>
  <c r="AW181" i="1"/>
  <c r="AX181" i="1" s="1"/>
  <c r="AY189" i="1"/>
  <c r="AZ189" i="1" s="1"/>
  <c r="S195" i="1"/>
  <c r="BA74" i="1"/>
  <c r="BB74" i="1" s="1"/>
  <c r="BV74" i="1" s="1"/>
  <c r="V10" i="1"/>
  <c r="T8" i="1"/>
  <c r="BA13" i="1"/>
  <c r="BB13" i="1" s="1"/>
  <c r="W26" i="1"/>
  <c r="AY33" i="1"/>
  <c r="AZ33" i="1" s="1"/>
  <c r="BU33" i="1" s="1"/>
  <c r="S48" i="1"/>
  <c r="AW49" i="1"/>
  <c r="AX49" i="1" s="1"/>
  <c r="BT49" i="1" s="1"/>
  <c r="AW51" i="1"/>
  <c r="AX51" i="1" s="1"/>
  <c r="BT51" i="1" s="1"/>
  <c r="BA62" i="1"/>
  <c r="BB62" i="1" s="1"/>
  <c r="BV62" i="1" s="1"/>
  <c r="S65" i="1"/>
  <c r="AW72" i="1"/>
  <c r="AX72" i="1" s="1"/>
  <c r="BT72" i="1" s="1"/>
  <c r="BU86" i="1"/>
  <c r="AY101" i="1"/>
  <c r="AZ101" i="1" s="1"/>
  <c r="AI109" i="1"/>
  <c r="BK109" i="1" s="1"/>
  <c r="BL109" i="1" s="1"/>
  <c r="CA109" i="1" s="1"/>
  <c r="V113" i="1"/>
  <c r="AJ121" i="1"/>
  <c r="BA134" i="1"/>
  <c r="BB134" i="1" s="1"/>
  <c r="BV134" i="1" s="1"/>
  <c r="U142" i="1"/>
  <c r="S157" i="1"/>
  <c r="BA189" i="1"/>
  <c r="BB189" i="1" s="1"/>
  <c r="BV189" i="1" s="1"/>
  <c r="AJ9" i="1"/>
  <c r="W13" i="1"/>
  <c r="AY14" i="1"/>
  <c r="AZ14" i="1" s="1"/>
  <c r="BU14" i="1" s="1"/>
  <c r="BA19" i="1"/>
  <c r="BB19" i="1" s="1"/>
  <c r="BV19" i="1" s="1"/>
  <c r="W29" i="1"/>
  <c r="T59" i="1"/>
  <c r="BT62" i="1"/>
  <c r="T88" i="1"/>
  <c r="S98" i="1"/>
  <c r="AJ109" i="1"/>
  <c r="T117" i="1"/>
  <c r="AY121" i="1"/>
  <c r="AZ121" i="1" s="1"/>
  <c r="BU121" i="1" s="1"/>
  <c r="BA154" i="1"/>
  <c r="BB154" i="1" s="1"/>
  <c r="U7" i="1"/>
  <c r="S30" i="1"/>
  <c r="U34" i="1"/>
  <c r="AY36" i="1"/>
  <c r="AZ36" i="1" s="1"/>
  <c r="BU36" i="1" s="1"/>
  <c r="BA37" i="1"/>
  <c r="BB37" i="1" s="1"/>
  <c r="BV37" i="1" s="1"/>
  <c r="BA51" i="1"/>
  <c r="BB51" i="1" s="1"/>
  <c r="BV51" i="1" s="1"/>
  <c r="W62" i="1"/>
  <c r="BA64" i="1"/>
  <c r="BB64" i="1" s="1"/>
  <c r="BV64" i="1" s="1"/>
  <c r="W67" i="1"/>
  <c r="W73" i="1"/>
  <c r="AI97" i="1"/>
  <c r="BM97" i="1" s="1"/>
  <c r="BN97" i="1" s="1"/>
  <c r="BA121" i="1"/>
  <c r="BB121" i="1" s="1"/>
  <c r="AY135" i="1"/>
  <c r="AZ135" i="1" s="1"/>
  <c r="BU135" i="1" s="1"/>
  <c r="AY139" i="1"/>
  <c r="AZ139" i="1" s="1"/>
  <c r="BU139" i="1" s="1"/>
  <c r="U143" i="1"/>
  <c r="V195" i="1"/>
  <c r="AI41" i="1"/>
  <c r="BK41" i="1" s="1"/>
  <c r="BL41" i="1" s="1"/>
  <c r="AY63" i="1"/>
  <c r="AZ63" i="1" s="1"/>
  <c r="BU63" i="1" s="1"/>
  <c r="AI63" i="1"/>
  <c r="U8" i="1"/>
  <c r="BG12" i="1"/>
  <c r="BH12" i="1" s="1"/>
  <c r="BY12" i="1" s="1"/>
  <c r="T14" i="1"/>
  <c r="AY15" i="1"/>
  <c r="AZ15" i="1" s="1"/>
  <c r="BU15" i="1" s="1"/>
  <c r="W18" i="1"/>
  <c r="AY21" i="1"/>
  <c r="AZ21" i="1" s="1"/>
  <c r="BU21" i="1" s="1"/>
  <c r="T24" i="1"/>
  <c r="BA24" i="1"/>
  <c r="BB24" i="1" s="1"/>
  <c r="BV24" i="1" s="1"/>
  <c r="AJ32" i="1"/>
  <c r="T34" i="1"/>
  <c r="BA36" i="1"/>
  <c r="BB36" i="1" s="1"/>
  <c r="BV36" i="1" s="1"/>
  <c r="AW55" i="1"/>
  <c r="AX55" i="1" s="1"/>
  <c r="BT55" i="1" s="1"/>
  <c r="AJ63" i="1"/>
  <c r="AY75" i="1"/>
  <c r="AZ75" i="1" s="1"/>
  <c r="BU75" i="1" s="1"/>
  <c r="AI130" i="1"/>
  <c r="T7" i="1"/>
  <c r="T17" i="1"/>
  <c r="V18" i="1"/>
  <c r="BC24" i="1"/>
  <c r="BD24" i="1" s="1"/>
  <c r="AY29" i="1"/>
  <c r="AZ29" i="1" s="1"/>
  <c r="BU29" i="1" s="1"/>
  <c r="AK32" i="1"/>
  <c r="AW37" i="1"/>
  <c r="AX37" i="1" s="1"/>
  <c r="BA44" i="1"/>
  <c r="BB44" i="1" s="1"/>
  <c r="BV44" i="1" s="1"/>
  <c r="AY56" i="1"/>
  <c r="AZ56" i="1" s="1"/>
  <c r="BU56" i="1" s="1"/>
  <c r="V60" i="1"/>
  <c r="AY61" i="1"/>
  <c r="AZ61" i="1" s="1"/>
  <c r="BU61" i="1" s="1"/>
  <c r="AK63" i="1"/>
  <c r="AY68" i="1"/>
  <c r="AZ68" i="1" s="1"/>
  <c r="BG75" i="1"/>
  <c r="BH75" i="1" s="1"/>
  <c r="BY75" i="1" s="1"/>
  <c r="AJ77" i="1"/>
  <c r="BV77" i="1"/>
  <c r="AW77" i="1"/>
  <c r="AX77" i="1" s="1"/>
  <c r="BT77" i="1" s="1"/>
  <c r="AY116" i="1"/>
  <c r="AZ116" i="1" s="1"/>
  <c r="BU116" i="1" s="1"/>
  <c r="BA116" i="1"/>
  <c r="BB116" i="1" s="1"/>
  <c r="BV116" i="1" s="1"/>
  <c r="AI116" i="1"/>
  <c r="AL116" i="1" s="1"/>
  <c r="BX118" i="1"/>
  <c r="BG118" i="1"/>
  <c r="BH118" i="1" s="1"/>
  <c r="BY118" i="1" s="1"/>
  <c r="BA120" i="1"/>
  <c r="BB120" i="1" s="1"/>
  <c r="BV120" i="1" s="1"/>
  <c r="AW120" i="1"/>
  <c r="AX120" i="1" s="1"/>
  <c r="BE125" i="1"/>
  <c r="BF125" i="1" s="1"/>
  <c r="BX125" i="1" s="1"/>
  <c r="AK132" i="1"/>
  <c r="BG132" i="1"/>
  <c r="BH132" i="1" s="1"/>
  <c r="BY132" i="1" s="1"/>
  <c r="BE132" i="1"/>
  <c r="BF132" i="1" s="1"/>
  <c r="BX132" i="1" s="1"/>
  <c r="BC132" i="1"/>
  <c r="BD132" i="1" s="1"/>
  <c r="BV140" i="1"/>
  <c r="T141" i="1"/>
  <c r="AJ147" i="1"/>
  <c r="BA147" i="1"/>
  <c r="BB147" i="1" s="1"/>
  <c r="BV147" i="1" s="1"/>
  <c r="BA176" i="1"/>
  <c r="BB176" i="1" s="1"/>
  <c r="BV176" i="1" s="1"/>
  <c r="AW34" i="1"/>
  <c r="AX34" i="1" s="1"/>
  <c r="AY44" i="1"/>
  <c r="AZ44" i="1" s="1"/>
  <c r="BC69" i="1"/>
  <c r="BD69" i="1" s="1"/>
  <c r="BG69" i="1"/>
  <c r="BH69" i="1" s="1"/>
  <c r="BY69" i="1" s="1"/>
  <c r="BE69" i="1"/>
  <c r="BF69" i="1" s="1"/>
  <c r="BX69" i="1" s="1"/>
  <c r="AY130" i="1"/>
  <c r="AZ130" i="1" s="1"/>
  <c r="BU130" i="1" s="1"/>
  <c r="AW130" i="1"/>
  <c r="AX130" i="1" s="1"/>
  <c r="S198" i="1"/>
  <c r="U198" i="1"/>
  <c r="T198" i="1"/>
  <c r="W8" i="1"/>
  <c r="AI10" i="1"/>
  <c r="T12" i="1"/>
  <c r="AI12" i="1"/>
  <c r="BI12" i="1" s="1"/>
  <c r="BJ12" i="1" s="1"/>
  <c r="BE14" i="1"/>
  <c r="BF14" i="1" s="1"/>
  <c r="BX14" i="1" s="1"/>
  <c r="BA15" i="1"/>
  <c r="BB15" i="1" s="1"/>
  <c r="BV15" i="1" s="1"/>
  <c r="U17" i="1"/>
  <c r="BA21" i="1"/>
  <c r="BB21" i="1" s="1"/>
  <c r="BV21" i="1" s="1"/>
  <c r="BC29" i="1"/>
  <c r="BD29" i="1" s="1"/>
  <c r="AW32" i="1"/>
  <c r="AX32" i="1" s="1"/>
  <c r="BT32" i="1" s="1"/>
  <c r="W41" i="1"/>
  <c r="BC41" i="1"/>
  <c r="BD41" i="1" s="1"/>
  <c r="BC50" i="1"/>
  <c r="BD50" i="1" s="1"/>
  <c r="AY55" i="1"/>
  <c r="AZ55" i="1" s="1"/>
  <c r="BU55" i="1" s="1"/>
  <c r="BX58" i="1"/>
  <c r="W60" i="1"/>
  <c r="AW63" i="1"/>
  <c r="AX63" i="1" s="1"/>
  <c r="BT63" i="1" s="1"/>
  <c r="V64" i="1"/>
  <c r="BG64" i="1"/>
  <c r="BH64" i="1" s="1"/>
  <c r="BY64" i="1" s="1"/>
  <c r="AW76" i="1"/>
  <c r="AX76" i="1" s="1"/>
  <c r="BT76" i="1" s="1"/>
  <c r="AI76" i="1"/>
  <c r="BM76" i="1" s="1"/>
  <c r="BN76" i="1" s="1"/>
  <c r="CB76" i="1" s="1"/>
  <c r="BX80" i="1"/>
  <c r="BC80" i="1"/>
  <c r="BD80" i="1" s="1"/>
  <c r="BA82" i="1"/>
  <c r="BB82" i="1" s="1"/>
  <c r="BV82" i="1" s="1"/>
  <c r="AY82" i="1"/>
  <c r="AZ82" i="1" s="1"/>
  <c r="BU82" i="1" s="1"/>
  <c r="AJ82" i="1"/>
  <c r="BX109" i="1"/>
  <c r="BG109" i="1"/>
  <c r="BH109" i="1" s="1"/>
  <c r="BY109" i="1" s="1"/>
  <c r="BC109" i="1"/>
  <c r="BD109" i="1" s="1"/>
  <c r="BA111" i="1"/>
  <c r="BB111" i="1" s="1"/>
  <c r="BV111" i="1" s="1"/>
  <c r="AY111" i="1"/>
  <c r="AZ111" i="1" s="1"/>
  <c r="BU111" i="1" s="1"/>
  <c r="AJ111" i="1"/>
  <c r="AK193" i="1"/>
  <c r="BG193" i="1"/>
  <c r="BH193" i="1" s="1"/>
  <c r="BY193" i="1" s="1"/>
  <c r="BE193" i="1"/>
  <c r="BF193" i="1" s="1"/>
  <c r="BX193" i="1" s="1"/>
  <c r="AI88" i="1"/>
  <c r="AL88" i="1" s="1"/>
  <c r="AY108" i="1"/>
  <c r="AZ108" i="1" s="1"/>
  <c r="BU108" i="1" s="1"/>
  <c r="AW108" i="1"/>
  <c r="AX108" i="1" s="1"/>
  <c r="BT108" i="1" s="1"/>
  <c r="V139" i="1"/>
  <c r="U146" i="1"/>
  <c r="S146" i="1"/>
  <c r="BA182" i="1"/>
  <c r="BB182" i="1" s="1"/>
  <c r="AY182" i="1"/>
  <c r="AZ182" i="1" s="1"/>
  <c r="BU182" i="1" s="1"/>
  <c r="AK12" i="1"/>
  <c r="S55" i="1"/>
  <c r="BE63" i="1"/>
  <c r="BF63" i="1" s="1"/>
  <c r="BX63" i="1" s="1"/>
  <c r="AI20" i="1"/>
  <c r="BM20" i="1" s="1"/>
  <c r="BN20" i="1" s="1"/>
  <c r="AK22" i="1"/>
  <c r="AJ23" i="1"/>
  <c r="AI25" i="1"/>
  <c r="BK25" i="1" s="1"/>
  <c r="BL25" i="1" s="1"/>
  <c r="CA25" i="1" s="1"/>
  <c r="BE29" i="1"/>
  <c r="BF29" i="1" s="1"/>
  <c r="BX29" i="1" s="1"/>
  <c r="V34" i="1"/>
  <c r="BE50" i="1"/>
  <c r="BF50" i="1" s="1"/>
  <c r="BX50" i="1" s="1"/>
  <c r="U55" i="1"/>
  <c r="W56" i="1"/>
  <c r="AJ57" i="1"/>
  <c r="AW59" i="1"/>
  <c r="AX59" i="1" s="1"/>
  <c r="BT59" i="1" s="1"/>
  <c r="AW65" i="1"/>
  <c r="AX65" i="1" s="1"/>
  <c r="AI65" i="1"/>
  <c r="BI65" i="1" s="1"/>
  <c r="BJ65" i="1" s="1"/>
  <c r="BC82" i="1"/>
  <c r="BD82" i="1" s="1"/>
  <c r="AJ104" i="1"/>
  <c r="BE129" i="1"/>
  <c r="BF129" i="1" s="1"/>
  <c r="BX129" i="1" s="1"/>
  <c r="BC129" i="1"/>
  <c r="BD129" i="1" s="1"/>
  <c r="AJ182" i="1"/>
  <c r="BA198" i="1"/>
  <c r="BB198" i="1" s="1"/>
  <c r="BV198" i="1" s="1"/>
  <c r="AY198" i="1"/>
  <c r="AZ198" i="1" s="1"/>
  <c r="BU198" i="1" s="1"/>
  <c r="S8" i="1"/>
  <c r="AJ22" i="1"/>
  <c r="BA56" i="1"/>
  <c r="BB56" i="1" s="1"/>
  <c r="BV56" i="1" s="1"/>
  <c r="W7" i="1"/>
  <c r="AK9" i="1"/>
  <c r="AK10" i="1"/>
  <c r="AW10" i="1"/>
  <c r="AX10" i="1" s="1"/>
  <c r="BT10" i="1" s="1"/>
  <c r="S12" i="1"/>
  <c r="AW13" i="1"/>
  <c r="AX13" i="1" s="1"/>
  <c r="BT13" i="1" s="1"/>
  <c r="AI15" i="1"/>
  <c r="AL15" i="1" s="1"/>
  <c r="BA16" i="1"/>
  <c r="BB16" i="1" s="1"/>
  <c r="BV16" i="1" s="1"/>
  <c r="AY20" i="1"/>
  <c r="AZ20" i="1" s="1"/>
  <c r="BU20" i="1" s="1"/>
  <c r="AY22" i="1"/>
  <c r="AZ22" i="1" s="1"/>
  <c r="BU22" i="1" s="1"/>
  <c r="AW23" i="1"/>
  <c r="AX23" i="1" s="1"/>
  <c r="BT23" i="1" s="1"/>
  <c r="AY25" i="1"/>
  <c r="AZ25" i="1" s="1"/>
  <c r="BU25" i="1" s="1"/>
  <c r="BG32" i="1"/>
  <c r="BH32" i="1" s="1"/>
  <c r="BY32" i="1" s="1"/>
  <c r="W34" i="1"/>
  <c r="BC42" i="1"/>
  <c r="BD42" i="1" s="1"/>
  <c r="W44" i="1"/>
  <c r="AK46" i="1"/>
  <c r="AW48" i="1"/>
  <c r="AX48" i="1" s="1"/>
  <c r="BT48" i="1" s="1"/>
  <c r="BG50" i="1"/>
  <c r="BH50" i="1" s="1"/>
  <c r="BY50" i="1" s="1"/>
  <c r="AI51" i="1"/>
  <c r="BM51" i="1" s="1"/>
  <c r="BN51" i="1" s="1"/>
  <c r="CB51" i="1" s="1"/>
  <c r="AY53" i="1"/>
  <c r="AZ53" i="1" s="1"/>
  <c r="BU53" i="1" s="1"/>
  <c r="AW54" i="1"/>
  <c r="AX54" i="1" s="1"/>
  <c r="BG55" i="1"/>
  <c r="BH55" i="1" s="1"/>
  <c r="BY55" i="1" s="1"/>
  <c r="AW57" i="1"/>
  <c r="AX57" i="1" s="1"/>
  <c r="BT57" i="1" s="1"/>
  <c r="T68" i="1"/>
  <c r="AJ93" i="1"/>
  <c r="AW104" i="1"/>
  <c r="AX104" i="1" s="1"/>
  <c r="BT104" i="1" s="1"/>
  <c r="AJ108" i="1"/>
  <c r="AJ117" i="1"/>
  <c r="BG119" i="1"/>
  <c r="BH119" i="1" s="1"/>
  <c r="BY119" i="1" s="1"/>
  <c r="BE119" i="1"/>
  <c r="BF119" i="1" s="1"/>
  <c r="BX119" i="1" s="1"/>
  <c r="AW126" i="1"/>
  <c r="AX126" i="1" s="1"/>
  <c r="BC139" i="1"/>
  <c r="BD139" i="1" s="1"/>
  <c r="AK199" i="1"/>
  <c r="BG199" i="1"/>
  <c r="BH199" i="1" s="1"/>
  <c r="BY199" i="1" s="1"/>
  <c r="BE199" i="1"/>
  <c r="BF199" i="1" s="1"/>
  <c r="BX199" i="1" s="1"/>
  <c r="BC199" i="1"/>
  <c r="BD199" i="1" s="1"/>
  <c r="BG74" i="1"/>
  <c r="BH74" i="1" s="1"/>
  <c r="BY74" i="1" s="1"/>
  <c r="AK74" i="1"/>
  <c r="AK16" i="1"/>
  <c r="BA10" i="1"/>
  <c r="BB10" i="1" s="1"/>
  <c r="BV10" i="1" s="1"/>
  <c r="U12" i="1"/>
  <c r="AY12" i="1"/>
  <c r="AZ12" i="1" s="1"/>
  <c r="BC16" i="1"/>
  <c r="BD16" i="1" s="1"/>
  <c r="U20" i="1"/>
  <c r="W22" i="1"/>
  <c r="BC25" i="1"/>
  <c r="BD25" i="1" s="1"/>
  <c r="AI33" i="1"/>
  <c r="AL33" i="1" s="1"/>
  <c r="BC35" i="1"/>
  <c r="BD35" i="1" s="1"/>
  <c r="V37" i="1"/>
  <c r="BC46" i="1"/>
  <c r="BD46" i="1" s="1"/>
  <c r="AY59" i="1"/>
  <c r="AZ59" i="1" s="1"/>
  <c r="BU59" i="1" s="1"/>
  <c r="AJ62" i="1"/>
  <c r="AK65" i="1"/>
  <c r="AI66" i="1"/>
  <c r="BK66" i="1" s="1"/>
  <c r="BL66" i="1" s="1"/>
  <c r="CA66" i="1" s="1"/>
  <c r="BA94" i="1"/>
  <c r="BB94" i="1" s="1"/>
  <c r="BV94" i="1" s="1"/>
  <c r="AW94" i="1"/>
  <c r="AX94" i="1" s="1"/>
  <c r="BT94" i="1" s="1"/>
  <c r="AJ94" i="1"/>
  <c r="AW95" i="1"/>
  <c r="AX95" i="1" s="1"/>
  <c r="BT95" i="1" s="1"/>
  <c r="BX98" i="1"/>
  <c r="BC98" i="1"/>
  <c r="BD98" i="1" s="1"/>
  <c r="AK98" i="1"/>
  <c r="BA108" i="1"/>
  <c r="BB108" i="1" s="1"/>
  <c r="BV108" i="1" s="1"/>
  <c r="BA126" i="1"/>
  <c r="BB126" i="1" s="1"/>
  <c r="BV126" i="1" s="1"/>
  <c r="BC162" i="1"/>
  <c r="BD162" i="1" s="1"/>
  <c r="BG162" i="1"/>
  <c r="BH162" i="1" s="1"/>
  <c r="BY162" i="1" s="1"/>
  <c r="BE162" i="1"/>
  <c r="BF162" i="1" s="1"/>
  <c r="BX162" i="1" s="1"/>
  <c r="AK162" i="1"/>
  <c r="BE16" i="1"/>
  <c r="BF16" i="1" s="1"/>
  <c r="BX16" i="1" s="1"/>
  <c r="AI19" i="1"/>
  <c r="AY23" i="1"/>
  <c r="AZ23" i="1" s="1"/>
  <c r="BU23" i="1" s="1"/>
  <c r="AJ33" i="1"/>
  <c r="AJ36" i="1"/>
  <c r="W37" i="1"/>
  <c r="BC48" i="1"/>
  <c r="BD48" i="1" s="1"/>
  <c r="AY62" i="1"/>
  <c r="AZ62" i="1" s="1"/>
  <c r="BU62" i="1" s="1"/>
  <c r="BG67" i="1"/>
  <c r="BH67" i="1" s="1"/>
  <c r="BY67" i="1" s="1"/>
  <c r="BE67" i="1"/>
  <c r="BF67" i="1" s="1"/>
  <c r="BX67" i="1" s="1"/>
  <c r="V95" i="1"/>
  <c r="T95" i="1"/>
  <c r="AK99" i="1"/>
  <c r="BX99" i="1"/>
  <c r="BG99" i="1"/>
  <c r="BH99" i="1" s="1"/>
  <c r="BY99" i="1" s="1"/>
  <c r="BC120" i="1"/>
  <c r="BD120" i="1" s="1"/>
  <c r="BA150" i="1"/>
  <c r="BB150" i="1" s="1"/>
  <c r="BV150" i="1" s="1"/>
  <c r="AY150" i="1"/>
  <c r="AZ150" i="1" s="1"/>
  <c r="BU150" i="1" s="1"/>
  <c r="AI150" i="1"/>
  <c r="BK150" i="1" s="1"/>
  <c r="BL150" i="1" s="1"/>
  <c r="CA150" i="1" s="1"/>
  <c r="BE152" i="1"/>
  <c r="BF152" i="1" s="1"/>
  <c r="BX152" i="1" s="1"/>
  <c r="AW192" i="1"/>
  <c r="AX192" i="1" s="1"/>
  <c r="BT192" i="1" s="1"/>
  <c r="AY192" i="1"/>
  <c r="AZ192" i="1" s="1"/>
  <c r="BU192" i="1" s="1"/>
  <c r="AJ192" i="1"/>
  <c r="BG204" i="1"/>
  <c r="BH204" i="1" s="1"/>
  <c r="BY204" i="1" s="1"/>
  <c r="BE204" i="1"/>
  <c r="BF204" i="1" s="1"/>
  <c r="BC204" i="1"/>
  <c r="BD204" i="1" s="1"/>
  <c r="AI14" i="1"/>
  <c r="BM14" i="1" s="1"/>
  <c r="BN14" i="1" s="1"/>
  <c r="BG16" i="1"/>
  <c r="BH16" i="1" s="1"/>
  <c r="BY16" i="1" s="1"/>
  <c r="BC23" i="1"/>
  <c r="BD23" i="1" s="1"/>
  <c r="AI24" i="1"/>
  <c r="AL24" i="1" s="1"/>
  <c r="BE25" i="1"/>
  <c r="BF25" i="1" s="1"/>
  <c r="BX25" i="1" s="1"/>
  <c r="AY30" i="1"/>
  <c r="AZ30" i="1" s="1"/>
  <c r="BU30" i="1" s="1"/>
  <c r="BC63" i="1"/>
  <c r="BD63" i="1" s="1"/>
  <c r="AY66" i="1"/>
  <c r="AZ66" i="1" s="1"/>
  <c r="BU66" i="1" s="1"/>
  <c r="BA70" i="1"/>
  <c r="BB70" i="1" s="1"/>
  <c r="BV70" i="1" s="1"/>
  <c r="BC74" i="1"/>
  <c r="BD74" i="1" s="1"/>
  <c r="BX82" i="1"/>
  <c r="BG82" i="1"/>
  <c r="BH82" i="1" s="1"/>
  <c r="BY82" i="1" s="1"/>
  <c r="AW14" i="1"/>
  <c r="AX14" i="1" s="1"/>
  <c r="BT14" i="1" s="1"/>
  <c r="BG25" i="1"/>
  <c r="BH25" i="1" s="1"/>
  <c r="BY25" i="1" s="1"/>
  <c r="AI39" i="1"/>
  <c r="AW83" i="1"/>
  <c r="AX83" i="1" s="1"/>
  <c r="BT83" i="1" s="1"/>
  <c r="AJ83" i="1"/>
  <c r="V109" i="1"/>
  <c r="U109" i="1"/>
  <c r="T126" i="1"/>
  <c r="V142" i="1"/>
  <c r="S142" i="1"/>
  <c r="V158" i="1"/>
  <c r="U158" i="1"/>
  <c r="AW198" i="1"/>
  <c r="AX198" i="1" s="1"/>
  <c r="BA202" i="1"/>
  <c r="BB202" i="1" s="1"/>
  <c r="BV202" i="1" s="1"/>
  <c r="AY202" i="1"/>
  <c r="AZ202" i="1" s="1"/>
  <c r="BU202" i="1" s="1"/>
  <c r="AW202" i="1"/>
  <c r="AX202" i="1" s="1"/>
  <c r="BT202" i="1" s="1"/>
  <c r="AJ202" i="1"/>
  <c r="AI202" i="1"/>
  <c r="BE74" i="1"/>
  <c r="BF74" i="1" s="1"/>
  <c r="BX74" i="1" s="1"/>
  <c r="BC78" i="1"/>
  <c r="BD78" i="1" s="1"/>
  <c r="BG78" i="1"/>
  <c r="BH78" i="1" s="1"/>
  <c r="BY78" i="1" s="1"/>
  <c r="T142" i="1"/>
  <c r="AI67" i="1"/>
  <c r="BI67" i="1" s="1"/>
  <c r="BJ67" i="1" s="1"/>
  <c r="S69" i="1"/>
  <c r="AK73" i="1"/>
  <c r="W79" i="1"/>
  <c r="AY87" i="1"/>
  <c r="AZ87" i="1" s="1"/>
  <c r="BU87" i="1" s="1"/>
  <c r="BC96" i="1"/>
  <c r="BD96" i="1" s="1"/>
  <c r="U99" i="1"/>
  <c r="AI105" i="1"/>
  <c r="BK105" i="1" s="1"/>
  <c r="BL105" i="1" s="1"/>
  <c r="CA105" i="1" s="1"/>
  <c r="BV106" i="1"/>
  <c r="W109" i="1"/>
  <c r="BE114" i="1"/>
  <c r="BF114" i="1" s="1"/>
  <c r="BX114" i="1" s="1"/>
  <c r="W134" i="1"/>
  <c r="BE151" i="1"/>
  <c r="BF151" i="1" s="1"/>
  <c r="BX151" i="1" s="1"/>
  <c r="BA158" i="1"/>
  <c r="BB158" i="1" s="1"/>
  <c r="BV158" i="1" s="1"/>
  <c r="BG161" i="1"/>
  <c r="BH161" i="1" s="1"/>
  <c r="BY161" i="1" s="1"/>
  <c r="BG164" i="1"/>
  <c r="BH164" i="1" s="1"/>
  <c r="BY164" i="1" s="1"/>
  <c r="U167" i="1"/>
  <c r="AI173" i="1"/>
  <c r="BM173" i="1" s="1"/>
  <c r="BN173" i="1" s="1"/>
  <c r="BC178" i="1"/>
  <c r="BD178" i="1" s="1"/>
  <c r="AK182" i="1"/>
  <c r="BA183" i="1"/>
  <c r="BB183" i="1" s="1"/>
  <c r="BV183" i="1" s="1"/>
  <c r="BE184" i="1"/>
  <c r="BF184" i="1" s="1"/>
  <c r="BX184" i="1" s="1"/>
  <c r="BE186" i="1"/>
  <c r="BF186" i="1" s="1"/>
  <c r="BA190" i="1"/>
  <c r="BB190" i="1" s="1"/>
  <c r="BV190" i="1" s="1"/>
  <c r="AY194" i="1"/>
  <c r="AZ194" i="1" s="1"/>
  <c r="AK203" i="1"/>
  <c r="AI64" i="1"/>
  <c r="AL64" i="1" s="1"/>
  <c r="AN64" i="1" s="1"/>
  <c r="U69" i="1"/>
  <c r="BE85" i="1"/>
  <c r="BF85" i="1" s="1"/>
  <c r="BX85" i="1" s="1"/>
  <c r="BE89" i="1"/>
  <c r="BF89" i="1" s="1"/>
  <c r="BX89" i="1" s="1"/>
  <c r="BC93" i="1"/>
  <c r="BD93" i="1" s="1"/>
  <c r="AW105" i="1"/>
  <c r="AX105" i="1" s="1"/>
  <c r="AI107" i="1"/>
  <c r="BI107" i="1" s="1"/>
  <c r="BJ107" i="1" s="1"/>
  <c r="AW122" i="1"/>
  <c r="AX122" i="1" s="1"/>
  <c r="BT122" i="1" s="1"/>
  <c r="BC137" i="1"/>
  <c r="BD137" i="1" s="1"/>
  <c r="AY143" i="1"/>
  <c r="AZ143" i="1" s="1"/>
  <c r="BU143" i="1" s="1"/>
  <c r="W151" i="1"/>
  <c r="AJ155" i="1"/>
  <c r="W160" i="1"/>
  <c r="W164" i="1"/>
  <c r="BE169" i="1"/>
  <c r="BF169" i="1" s="1"/>
  <c r="BX169" i="1" s="1"/>
  <c r="AJ173" i="1"/>
  <c r="AY174" i="1"/>
  <c r="AZ174" i="1" s="1"/>
  <c r="BU174" i="1" s="1"/>
  <c r="BE176" i="1"/>
  <c r="BF176" i="1" s="1"/>
  <c r="BX176" i="1" s="1"/>
  <c r="BG184" i="1"/>
  <c r="BH184" i="1" s="1"/>
  <c r="BY184" i="1" s="1"/>
  <c r="BG186" i="1"/>
  <c r="BH186" i="1" s="1"/>
  <c r="BY186" i="1" s="1"/>
  <c r="AI191" i="1"/>
  <c r="BI191" i="1" s="1"/>
  <c r="BJ191" i="1" s="1"/>
  <c r="V196" i="1"/>
  <c r="W197" i="1"/>
  <c r="AW203" i="1"/>
  <c r="AX203" i="1" s="1"/>
  <c r="BT203" i="1" s="1"/>
  <c r="BE73" i="1"/>
  <c r="BF73" i="1" s="1"/>
  <c r="BX73" i="1" s="1"/>
  <c r="V89" i="1"/>
  <c r="BG89" i="1"/>
  <c r="BH89" i="1" s="1"/>
  <c r="BY89" i="1" s="1"/>
  <c r="V92" i="1"/>
  <c r="BG93" i="1"/>
  <c r="BH93" i="1" s="1"/>
  <c r="BY93" i="1" s="1"/>
  <c r="W110" i="1"/>
  <c r="T111" i="1"/>
  <c r="AI113" i="1"/>
  <c r="BI113" i="1" s="1"/>
  <c r="BJ113" i="1" s="1"/>
  <c r="BZ113" i="1" s="1"/>
  <c r="BE116" i="1"/>
  <c r="BF116" i="1" s="1"/>
  <c r="BX116" i="1" s="1"/>
  <c r="BA143" i="1"/>
  <c r="BB143" i="1" s="1"/>
  <c r="BV143" i="1" s="1"/>
  <c r="AW155" i="1"/>
  <c r="AX155" i="1" s="1"/>
  <c r="AK159" i="1"/>
  <c r="S164" i="1"/>
  <c r="BA166" i="1"/>
  <c r="BB166" i="1" s="1"/>
  <c r="BV166" i="1" s="1"/>
  <c r="AY171" i="1"/>
  <c r="AZ171" i="1" s="1"/>
  <c r="BU171" i="1" s="1"/>
  <c r="AW173" i="1"/>
  <c r="AX173" i="1" s="1"/>
  <c r="BT173" i="1" s="1"/>
  <c r="AI185" i="1"/>
  <c r="BK185" i="1" s="1"/>
  <c r="BL185" i="1" s="1"/>
  <c r="AW187" i="1"/>
  <c r="AX187" i="1" s="1"/>
  <c r="BT187" i="1" s="1"/>
  <c r="V198" i="1"/>
  <c r="AY203" i="1"/>
  <c r="AZ203" i="1" s="1"/>
  <c r="BU203" i="1" s="1"/>
  <c r="AI204" i="1"/>
  <c r="AY141" i="1"/>
  <c r="AZ141" i="1" s="1"/>
  <c r="BU141" i="1" s="1"/>
  <c r="AY152" i="1"/>
  <c r="AZ152" i="1" s="1"/>
  <c r="BU152" i="1" s="1"/>
  <c r="W161" i="1"/>
  <c r="W176" i="1"/>
  <c r="BC182" i="1"/>
  <c r="BD182" i="1" s="1"/>
  <c r="AJ185" i="1"/>
  <c r="AW191" i="1"/>
  <c r="AX191" i="1" s="1"/>
  <c r="BT191" i="1" s="1"/>
  <c r="AW204" i="1"/>
  <c r="AX204" i="1" s="1"/>
  <c r="BT204" i="1" s="1"/>
  <c r="BE159" i="1"/>
  <c r="BF159" i="1" s="1"/>
  <c r="BX159" i="1" s="1"/>
  <c r="AI175" i="1"/>
  <c r="AL175" i="1" s="1"/>
  <c r="AW175" i="1"/>
  <c r="AX175" i="1" s="1"/>
  <c r="BT175" i="1" s="1"/>
  <c r="BE182" i="1"/>
  <c r="BF182" i="1" s="1"/>
  <c r="BX182" i="1" s="1"/>
  <c r="AW185" i="1"/>
  <c r="AX185" i="1" s="1"/>
  <c r="BT185" i="1" s="1"/>
  <c r="BA191" i="1"/>
  <c r="BB191" i="1" s="1"/>
  <c r="BV191" i="1" s="1"/>
  <c r="AI192" i="1"/>
  <c r="BM192" i="1" s="1"/>
  <c r="BN192" i="1" s="1"/>
  <c r="CB192" i="1" s="1"/>
  <c r="AW91" i="1"/>
  <c r="AX91" i="1" s="1"/>
  <c r="BT91" i="1" s="1"/>
  <c r="AI101" i="1"/>
  <c r="AL101" i="1" s="1"/>
  <c r="BE105" i="1"/>
  <c r="BF105" i="1" s="1"/>
  <c r="BX105" i="1" s="1"/>
  <c r="BE107" i="1"/>
  <c r="BF107" i="1" s="1"/>
  <c r="BX107" i="1" s="1"/>
  <c r="BG159" i="1"/>
  <c r="BH159" i="1" s="1"/>
  <c r="BY159" i="1" s="1"/>
  <c r="T165" i="1"/>
  <c r="BC173" i="1"/>
  <c r="BD173" i="1" s="1"/>
  <c r="AW177" i="1"/>
  <c r="AX177" i="1" s="1"/>
  <c r="BT177" i="1" s="1"/>
  <c r="BT178" i="1"/>
  <c r="BG182" i="1"/>
  <c r="BH182" i="1" s="1"/>
  <c r="BC191" i="1"/>
  <c r="BD191" i="1" s="1"/>
  <c r="AW195" i="1"/>
  <c r="AX195" i="1" s="1"/>
  <c r="U199" i="1"/>
  <c r="AY79" i="1"/>
  <c r="AZ79" i="1" s="1"/>
  <c r="BU79" i="1" s="1"/>
  <c r="U88" i="1"/>
  <c r="U94" i="1"/>
  <c r="AI148" i="1"/>
  <c r="BK148" i="1" s="1"/>
  <c r="BL148" i="1" s="1"/>
  <c r="BG155" i="1"/>
  <c r="BH155" i="1" s="1"/>
  <c r="BY155" i="1" s="1"/>
  <c r="AY163" i="1"/>
  <c r="AZ163" i="1" s="1"/>
  <c r="BU163" i="1" s="1"/>
  <c r="BE173" i="1"/>
  <c r="BF173" i="1" s="1"/>
  <c r="BX173" i="1" s="1"/>
  <c r="AY175" i="1"/>
  <c r="AZ175" i="1" s="1"/>
  <c r="BU175" i="1" s="1"/>
  <c r="AW179" i="1"/>
  <c r="AX179" i="1" s="1"/>
  <c r="AI181" i="1"/>
  <c r="BM181" i="1" s="1"/>
  <c r="BN181" i="1" s="1"/>
  <c r="CB181" i="1" s="1"/>
  <c r="AY185" i="1"/>
  <c r="AZ185" i="1" s="1"/>
  <c r="BU185" i="1" s="1"/>
  <c r="V199" i="1"/>
  <c r="BG202" i="1"/>
  <c r="BH202" i="1" s="1"/>
  <c r="BY202" i="1" s="1"/>
  <c r="U100" i="1"/>
  <c r="BG107" i="1"/>
  <c r="BH107" i="1" s="1"/>
  <c r="BY107" i="1" s="1"/>
  <c r="AJ115" i="1"/>
  <c r="AW154" i="1"/>
  <c r="AX154" i="1" s="1"/>
  <c r="BT154" i="1" s="1"/>
  <c r="AW156" i="1"/>
  <c r="AX156" i="1" s="1"/>
  <c r="BT156" i="1" s="1"/>
  <c r="AY168" i="1"/>
  <c r="AZ168" i="1" s="1"/>
  <c r="BU168" i="1" s="1"/>
  <c r="BG173" i="1"/>
  <c r="BH173" i="1" s="1"/>
  <c r="BY173" i="1" s="1"/>
  <c r="BY182" i="1"/>
  <c r="BE191" i="1"/>
  <c r="BF191" i="1" s="1"/>
  <c r="BX191" i="1" s="1"/>
  <c r="BA196" i="1"/>
  <c r="BB196" i="1" s="1"/>
  <c r="BV196" i="1" s="1"/>
  <c r="W199" i="1"/>
  <c r="S159" i="1"/>
  <c r="T162" i="1"/>
  <c r="BA175" i="1"/>
  <c r="BB175" i="1" s="1"/>
  <c r="BV175" i="1" s="1"/>
  <c r="AI183" i="1"/>
  <c r="BG191" i="1"/>
  <c r="BH191" i="1" s="1"/>
  <c r="BY191" i="1" s="1"/>
  <c r="BU197" i="1"/>
  <c r="S199" i="1"/>
  <c r="BC201" i="1"/>
  <c r="BD201" i="1" s="1"/>
  <c r="BC28" i="1"/>
  <c r="BD28" i="1" s="1"/>
  <c r="BX28" i="1"/>
  <c r="AK28" i="1"/>
  <c r="T11" i="1"/>
  <c r="AI8" i="1"/>
  <c r="AJ11" i="1"/>
  <c r="AJ15" i="1"/>
  <c r="BT15" i="1"/>
  <c r="AJ17" i="1"/>
  <c r="V19" i="1"/>
  <c r="AW22" i="1"/>
  <c r="AX22" i="1" s="1"/>
  <c r="BT22" i="1" s="1"/>
  <c r="BY27" i="1"/>
  <c r="BC27" i="1"/>
  <c r="BD27" i="1" s="1"/>
  <c r="BE27" i="1"/>
  <c r="BF27" i="1" s="1"/>
  <c r="BX27" i="1" s="1"/>
  <c r="BA52" i="1"/>
  <c r="BB52" i="1" s="1"/>
  <c r="BV52" i="1" s="1"/>
  <c r="AY52" i="1"/>
  <c r="AZ52" i="1" s="1"/>
  <c r="BU52" i="1" s="1"/>
  <c r="AJ52" i="1"/>
  <c r="AW52" i="1"/>
  <c r="AX52" i="1" s="1"/>
  <c r="BT52" i="1" s="1"/>
  <c r="AI52" i="1"/>
  <c r="W11" i="1"/>
  <c r="AK11" i="1"/>
  <c r="AJ20" i="1"/>
  <c r="AW20" i="1"/>
  <c r="AX20" i="1" s="1"/>
  <c r="BT20" i="1" s="1"/>
  <c r="AI22" i="1"/>
  <c r="BE24" i="1"/>
  <c r="BF24" i="1" s="1"/>
  <c r="BX24" i="1" s="1"/>
  <c r="AK24" i="1"/>
  <c r="BG24" i="1"/>
  <c r="BH24" i="1" s="1"/>
  <c r="BY24" i="1" s="1"/>
  <c r="U52" i="1"/>
  <c r="S52" i="1"/>
  <c r="V52" i="1"/>
  <c r="T52" i="1"/>
  <c r="AK133" i="1"/>
  <c r="BE133" i="1"/>
  <c r="BF133" i="1" s="1"/>
  <c r="BX133" i="1" s="1"/>
  <c r="BG133" i="1"/>
  <c r="BH133" i="1" s="1"/>
  <c r="BY133" i="1" s="1"/>
  <c r="BC133" i="1"/>
  <c r="BD133" i="1" s="1"/>
  <c r="BA18" i="1"/>
  <c r="BB18" i="1" s="1"/>
  <c r="BV18" i="1" s="1"/>
  <c r="AI58" i="1"/>
  <c r="AW58" i="1"/>
  <c r="AX58" i="1" s="1"/>
  <c r="BT58" i="1" s="1"/>
  <c r="BA58" i="1"/>
  <c r="BB58" i="1" s="1"/>
  <c r="BV58" i="1" s="1"/>
  <c r="AY58" i="1"/>
  <c r="AZ58" i="1" s="1"/>
  <c r="BU58" i="1" s="1"/>
  <c r="AW8" i="1"/>
  <c r="AX8" i="1" s="1"/>
  <c r="BT8" i="1" s="1"/>
  <c r="BC21" i="1"/>
  <c r="BD21" i="1" s="1"/>
  <c r="BG21" i="1"/>
  <c r="BH21" i="1" s="1"/>
  <c r="BY21" i="1" s="1"/>
  <c r="BE21" i="1"/>
  <c r="BF21" i="1" s="1"/>
  <c r="BX21" i="1" s="1"/>
  <c r="AK26" i="1"/>
  <c r="BC26" i="1"/>
  <c r="BD26" i="1" s="1"/>
  <c r="BG26" i="1"/>
  <c r="BH26" i="1" s="1"/>
  <c r="BY26" i="1" s="1"/>
  <c r="BC17" i="1"/>
  <c r="BD17" i="1" s="1"/>
  <c r="BX44" i="1"/>
  <c r="BC44" i="1"/>
  <c r="BD44" i="1" s="1"/>
  <c r="AK44" i="1"/>
  <c r="BG44" i="1"/>
  <c r="BH44" i="1" s="1"/>
  <c r="BY44" i="1" s="1"/>
  <c r="AI16" i="1"/>
  <c r="BE23" i="1"/>
  <c r="BF23" i="1" s="1"/>
  <c r="BX23" i="1" s="1"/>
  <c r="BG23" i="1"/>
  <c r="BH23" i="1" s="1"/>
  <c r="BY23" i="1" s="1"/>
  <c r="AI23" i="1"/>
  <c r="BG28" i="1"/>
  <c r="BH28" i="1" s="1"/>
  <c r="BY28" i="1" s="1"/>
  <c r="S36" i="1"/>
  <c r="V36" i="1"/>
  <c r="AK13" i="1"/>
  <c r="BG13" i="1"/>
  <c r="BH13" i="1" s="1"/>
  <c r="BY13" i="1" s="1"/>
  <c r="AI13" i="1"/>
  <c r="BE13" i="1"/>
  <c r="BF13" i="1" s="1"/>
  <c r="BX13" i="1" s="1"/>
  <c r="BC13" i="1"/>
  <c r="BD13" i="1" s="1"/>
  <c r="AI18" i="1"/>
  <c r="AW18" i="1"/>
  <c r="AX18" i="1" s="1"/>
  <c r="BT18" i="1" s="1"/>
  <c r="AI31" i="1"/>
  <c r="AJ31" i="1"/>
  <c r="AY31" i="1"/>
  <c r="AZ31" i="1" s="1"/>
  <c r="BU31" i="1" s="1"/>
  <c r="AW31" i="1"/>
  <c r="AX31" i="1" s="1"/>
  <c r="BC11" i="1"/>
  <c r="BD11" i="1" s="1"/>
  <c r="BT16" i="1"/>
  <c r="AY16" i="1"/>
  <c r="AZ16" i="1" s="1"/>
  <c r="BU16" i="1" s="1"/>
  <c r="BE17" i="1"/>
  <c r="BF17" i="1" s="1"/>
  <c r="BX17" i="1" s="1"/>
  <c r="AJ27" i="1"/>
  <c r="BA27" i="1"/>
  <c r="BB27" i="1" s="1"/>
  <c r="BV27" i="1" s="1"/>
  <c r="AY27" i="1"/>
  <c r="AZ27" i="1" s="1"/>
  <c r="BU27" i="1" s="1"/>
  <c r="AW27" i="1"/>
  <c r="AX27" i="1" s="1"/>
  <c r="BT27" i="1" s="1"/>
  <c r="AI27" i="1"/>
  <c r="BA50" i="1"/>
  <c r="BB50" i="1" s="1"/>
  <c r="BV50" i="1" s="1"/>
  <c r="AI50" i="1"/>
  <c r="AY50" i="1"/>
  <c r="AZ50" i="1" s="1"/>
  <c r="BU50" i="1" s="1"/>
  <c r="AW50" i="1"/>
  <c r="AX50" i="1" s="1"/>
  <c r="BT50" i="1" s="1"/>
  <c r="AJ50" i="1"/>
  <c r="BK9" i="1"/>
  <c r="BL9" i="1" s="1"/>
  <c r="CA9" i="1" s="1"/>
  <c r="BG10" i="1"/>
  <c r="BH10" i="1" s="1"/>
  <c r="BY10" i="1" s="1"/>
  <c r="BX10" i="1"/>
  <c r="BC10" i="1"/>
  <c r="BD10" i="1" s="1"/>
  <c r="BE11" i="1"/>
  <c r="BF11" i="1" s="1"/>
  <c r="BX11" i="1" s="1"/>
  <c r="AK15" i="1"/>
  <c r="BG15" i="1"/>
  <c r="BH15" i="1" s="1"/>
  <c r="BY15" i="1" s="1"/>
  <c r="BC15" i="1"/>
  <c r="BD15" i="1" s="1"/>
  <c r="BG17" i="1"/>
  <c r="BH17" i="1" s="1"/>
  <c r="BY17" i="1" s="1"/>
  <c r="AY18" i="1"/>
  <c r="AZ18" i="1" s="1"/>
  <c r="BU18" i="1" s="1"/>
  <c r="AJ30" i="1"/>
  <c r="AW30" i="1"/>
  <c r="AX30" i="1" s="1"/>
  <c r="AI30" i="1"/>
  <c r="AJ8" i="1"/>
  <c r="AY8" i="1"/>
  <c r="AZ8" i="1" s="1"/>
  <c r="BU8" i="1" s="1"/>
  <c r="AK40" i="1"/>
  <c r="BX40" i="1"/>
  <c r="BG40" i="1"/>
  <c r="BH40" i="1" s="1"/>
  <c r="BY40" i="1" s="1"/>
  <c r="BC40" i="1"/>
  <c r="BD40" i="1" s="1"/>
  <c r="BT11" i="1"/>
  <c r="AW11" i="1"/>
  <c r="AX11" i="1" s="1"/>
  <c r="AY11" i="1"/>
  <c r="AZ11" i="1" s="1"/>
  <c r="BU11" i="1" s="1"/>
  <c r="AY26" i="1"/>
  <c r="AZ26" i="1" s="1"/>
  <c r="BU26" i="1" s="1"/>
  <c r="BA26" i="1"/>
  <c r="BB26" i="1" s="1"/>
  <c r="BV26" i="1" s="1"/>
  <c r="AW26" i="1"/>
  <c r="AX26" i="1" s="1"/>
  <c r="BT26" i="1" s="1"/>
  <c r="BM9" i="1"/>
  <c r="BN9" i="1" s="1"/>
  <c r="BE20" i="1"/>
  <c r="BF20" i="1" s="1"/>
  <c r="BX20" i="1" s="1"/>
  <c r="BG20" i="1"/>
  <c r="BH20" i="1" s="1"/>
  <c r="BY20" i="1" s="1"/>
  <c r="BC20" i="1"/>
  <c r="BD20" i="1" s="1"/>
  <c r="AI11" i="1"/>
  <c r="AW17" i="1"/>
  <c r="AX17" i="1" s="1"/>
  <c r="BT17" i="1" s="1"/>
  <c r="AI17" i="1"/>
  <c r="AY17" i="1"/>
  <c r="AZ17" i="1" s="1"/>
  <c r="BU17" i="1" s="1"/>
  <c r="BY18" i="1"/>
  <c r="BC18" i="1"/>
  <c r="BD18" i="1" s="1"/>
  <c r="AK18" i="1"/>
  <c r="BE18" i="1"/>
  <c r="BF18" i="1" s="1"/>
  <c r="BX18" i="1" s="1"/>
  <c r="T26" i="1"/>
  <c r="W16" i="1"/>
  <c r="W19" i="1"/>
  <c r="V22" i="1"/>
  <c r="AW25" i="1"/>
  <c r="AX25" i="1" s="1"/>
  <c r="BT25" i="1" s="1"/>
  <c r="AJ29" i="1"/>
  <c r="BA29" i="1"/>
  <c r="BB29" i="1" s="1"/>
  <c r="BV29" i="1" s="1"/>
  <c r="AI29" i="1"/>
  <c r="AL29" i="1" s="1"/>
  <c r="T30" i="1"/>
  <c r="AW33" i="1"/>
  <c r="AX33" i="1" s="1"/>
  <c r="BT33" i="1" s="1"/>
  <c r="BC49" i="1"/>
  <c r="BD49" i="1" s="1"/>
  <c r="BA71" i="1"/>
  <c r="BB71" i="1" s="1"/>
  <c r="BV71" i="1" s="1"/>
  <c r="AY71" i="1"/>
  <c r="AZ71" i="1" s="1"/>
  <c r="BU71" i="1" s="1"/>
  <c r="AW71" i="1"/>
  <c r="AX71" i="1" s="1"/>
  <c r="BT71" i="1" s="1"/>
  <c r="AI71" i="1"/>
  <c r="AY85" i="1"/>
  <c r="AZ85" i="1" s="1"/>
  <c r="BU85" i="1" s="1"/>
  <c r="AJ85" i="1"/>
  <c r="AI85" i="1"/>
  <c r="AL85" i="1" s="1"/>
  <c r="BA85" i="1"/>
  <c r="BB85" i="1" s="1"/>
  <c r="BV85" i="1" s="1"/>
  <c r="AW85" i="1"/>
  <c r="AX85" i="1" s="1"/>
  <c r="T23" i="1"/>
  <c r="V24" i="1"/>
  <c r="U24" i="1"/>
  <c r="W24" i="1"/>
  <c r="S24" i="1"/>
  <c r="BE31" i="1"/>
  <c r="BF31" i="1" s="1"/>
  <c r="BX31" i="1" s="1"/>
  <c r="BG31" i="1"/>
  <c r="BH31" i="1" s="1"/>
  <c r="BY31" i="1" s="1"/>
  <c r="BC31" i="1"/>
  <c r="BD31" i="1" s="1"/>
  <c r="AI32" i="1"/>
  <c r="W39" i="1"/>
  <c r="BC39" i="1"/>
  <c r="BD39" i="1" s="1"/>
  <c r="BE42" i="1"/>
  <c r="BF42" i="1" s="1"/>
  <c r="BX42" i="1" s="1"/>
  <c r="AK42" i="1"/>
  <c r="AI44" i="1"/>
  <c r="AJ44" i="1"/>
  <c r="AY48" i="1"/>
  <c r="AZ48" i="1" s="1"/>
  <c r="AI48" i="1"/>
  <c r="BE49" i="1"/>
  <c r="BF49" i="1" s="1"/>
  <c r="BX49" i="1" s="1"/>
  <c r="BC84" i="1"/>
  <c r="BD84" i="1" s="1"/>
  <c r="BG84" i="1"/>
  <c r="BH84" i="1" s="1"/>
  <c r="BY84" i="1" s="1"/>
  <c r="BE84" i="1"/>
  <c r="BF84" i="1" s="1"/>
  <c r="BX84" i="1" s="1"/>
  <c r="AK37" i="1"/>
  <c r="BE37" i="1"/>
  <c r="BF37" i="1" s="1"/>
  <c r="BX37" i="1" s="1"/>
  <c r="AY38" i="1"/>
  <c r="AZ38" i="1" s="1"/>
  <c r="BU38" i="1" s="1"/>
  <c r="AJ38" i="1"/>
  <c r="AJ40" i="1"/>
  <c r="AI40" i="1"/>
  <c r="AY40" i="1"/>
  <c r="AZ40" i="1" s="1"/>
  <c r="BU40" i="1" s="1"/>
  <c r="AY43" i="1"/>
  <c r="AZ43" i="1" s="1"/>
  <c r="BU43" i="1" s="1"/>
  <c r="AJ46" i="1"/>
  <c r="AW46" i="1"/>
  <c r="AX46" i="1" s="1"/>
  <c r="BT46" i="1" s="1"/>
  <c r="AI46" i="1"/>
  <c r="V47" i="1"/>
  <c r="AK62" i="1"/>
  <c r="BG62" i="1"/>
  <c r="BH62" i="1" s="1"/>
  <c r="BY62" i="1" s="1"/>
  <c r="BE62" i="1"/>
  <c r="BF62" i="1" s="1"/>
  <c r="BX62" i="1" s="1"/>
  <c r="BC62" i="1"/>
  <c r="BD62" i="1" s="1"/>
  <c r="W30" i="1"/>
  <c r="BC34" i="1"/>
  <c r="BD34" i="1" s="1"/>
  <c r="AW35" i="1"/>
  <c r="AX35" i="1" s="1"/>
  <c r="BT35" i="1" s="1"/>
  <c r="W36" i="1"/>
  <c r="BG37" i="1"/>
  <c r="BH37" i="1" s="1"/>
  <c r="BY37" i="1" s="1"/>
  <c r="AW38" i="1"/>
  <c r="AX38" i="1" s="1"/>
  <c r="BT38" i="1" s="1"/>
  <c r="BE39" i="1"/>
  <c r="BF39" i="1" s="1"/>
  <c r="BX39" i="1" s="1"/>
  <c r="BG49" i="1"/>
  <c r="BH49" i="1" s="1"/>
  <c r="BY49" i="1" s="1"/>
  <c r="U35" i="1"/>
  <c r="T35" i="1"/>
  <c r="AI43" i="1"/>
  <c r="AK45" i="1"/>
  <c r="BE45" i="1"/>
  <c r="BF45" i="1" s="1"/>
  <c r="BX45" i="1" s="1"/>
  <c r="W53" i="1"/>
  <c r="U53" i="1"/>
  <c r="BC33" i="1"/>
  <c r="BD33" i="1" s="1"/>
  <c r="BA38" i="1"/>
  <c r="BB38" i="1" s="1"/>
  <c r="BV38" i="1" s="1"/>
  <c r="BG39" i="1"/>
  <c r="BH39" i="1" s="1"/>
  <c r="BY39" i="1" s="1"/>
  <c r="AW40" i="1"/>
  <c r="AX40" i="1" s="1"/>
  <c r="BT40" i="1" s="1"/>
  <c r="W43" i="1"/>
  <c r="BG45" i="1"/>
  <c r="BH45" i="1" s="1"/>
  <c r="BY45" i="1" s="1"/>
  <c r="AY46" i="1"/>
  <c r="AZ46" i="1" s="1"/>
  <c r="BU46" i="1" s="1"/>
  <c r="T76" i="1"/>
  <c r="S76" i="1"/>
  <c r="BK118" i="1"/>
  <c r="BL118" i="1" s="1"/>
  <c r="BM118" i="1"/>
  <c r="BN118" i="1" s="1"/>
  <c r="BI118" i="1"/>
  <c r="BJ118" i="1" s="1"/>
  <c r="AI37" i="1"/>
  <c r="BU42" i="1"/>
  <c r="AW42" i="1"/>
  <c r="AX42" i="1" s="1"/>
  <c r="AI42" i="1"/>
  <c r="AK47" i="1"/>
  <c r="BC47" i="1"/>
  <c r="BD47" i="1" s="1"/>
  <c r="BG47" i="1"/>
  <c r="BH47" i="1" s="1"/>
  <c r="BY47" i="1" s="1"/>
  <c r="BE47" i="1"/>
  <c r="BF47" i="1" s="1"/>
  <c r="BX47" i="1" s="1"/>
  <c r="AK54" i="1"/>
  <c r="BC54" i="1"/>
  <c r="BD54" i="1" s="1"/>
  <c r="BG54" i="1"/>
  <c r="BH54" i="1" s="1"/>
  <c r="BY54" i="1" s="1"/>
  <c r="BE54" i="1"/>
  <c r="BF54" i="1" s="1"/>
  <c r="BX54" i="1" s="1"/>
  <c r="BC57" i="1"/>
  <c r="BD57" i="1" s="1"/>
  <c r="BG57" i="1"/>
  <c r="BH57" i="1" s="1"/>
  <c r="BY57" i="1" s="1"/>
  <c r="AI57" i="1"/>
  <c r="BE57" i="1"/>
  <c r="BF57" i="1" s="1"/>
  <c r="BX57" i="1" s="1"/>
  <c r="BK79" i="1"/>
  <c r="BL79" i="1" s="1"/>
  <c r="CA79" i="1" s="1"/>
  <c r="AJ19" i="1"/>
  <c r="AW19" i="1"/>
  <c r="AX19" i="1" s="1"/>
  <c r="BT19" i="1" s="1"/>
  <c r="AY28" i="1"/>
  <c r="AZ28" i="1" s="1"/>
  <c r="BU28" i="1" s="1"/>
  <c r="AW28" i="1"/>
  <c r="AX28" i="1" s="1"/>
  <c r="BT28" i="1" s="1"/>
  <c r="AI28" i="1"/>
  <c r="BX32" i="1"/>
  <c r="BG33" i="1"/>
  <c r="BH33" i="1" s="1"/>
  <c r="BY33" i="1" s="1"/>
  <c r="V35" i="1"/>
  <c r="AY35" i="1"/>
  <c r="AZ35" i="1" s="1"/>
  <c r="BU35" i="1" s="1"/>
  <c r="BC36" i="1"/>
  <c r="BD36" i="1" s="1"/>
  <c r="BG36" i="1"/>
  <c r="BH36" i="1" s="1"/>
  <c r="BY36" i="1" s="1"/>
  <c r="AI36" i="1"/>
  <c r="BE36" i="1"/>
  <c r="BF36" i="1" s="1"/>
  <c r="BX36" i="1" s="1"/>
  <c r="BA40" i="1"/>
  <c r="BB40" i="1" s="1"/>
  <c r="BV40" i="1" s="1"/>
  <c r="AJ42" i="1"/>
  <c r="AW43" i="1"/>
  <c r="AX43" i="1" s="1"/>
  <c r="BT43" i="1" s="1"/>
  <c r="BA46" i="1"/>
  <c r="BB46" i="1" s="1"/>
  <c r="BV46" i="1" s="1"/>
  <c r="AI49" i="1"/>
  <c r="AY49" i="1"/>
  <c r="AZ49" i="1" s="1"/>
  <c r="BU49" i="1" s="1"/>
  <c r="W35" i="1"/>
  <c r="AW39" i="1"/>
  <c r="AX39" i="1" s="1"/>
  <c r="AY39" i="1"/>
  <c r="AZ39" i="1" s="1"/>
  <c r="BU39" i="1" s="1"/>
  <c r="BA41" i="1"/>
  <c r="BB41" i="1" s="1"/>
  <c r="BV41" i="1" s="1"/>
  <c r="AY41" i="1"/>
  <c r="AZ41" i="1" s="1"/>
  <c r="BU41" i="1" s="1"/>
  <c r="BA43" i="1"/>
  <c r="BB43" i="1" s="1"/>
  <c r="BV43" i="1" s="1"/>
  <c r="AK52" i="1"/>
  <c r="BE52" i="1"/>
  <c r="BF52" i="1" s="1"/>
  <c r="BX52" i="1" s="1"/>
  <c r="BC52" i="1"/>
  <c r="BD52" i="1" s="1"/>
  <c r="BG52" i="1"/>
  <c r="BH52" i="1" s="1"/>
  <c r="BY52" i="1" s="1"/>
  <c r="BG56" i="1"/>
  <c r="BH56" i="1" s="1"/>
  <c r="BY56" i="1" s="1"/>
  <c r="AK56" i="1"/>
  <c r="BE56" i="1"/>
  <c r="BF56" i="1" s="1"/>
  <c r="BX56" i="1" s="1"/>
  <c r="BC56" i="1"/>
  <c r="BD56" i="1" s="1"/>
  <c r="BE8" i="1"/>
  <c r="BF8" i="1" s="1"/>
  <c r="BX8" i="1" s="1"/>
  <c r="BX9" i="1"/>
  <c r="BC9" i="1"/>
  <c r="BD9" i="1" s="1"/>
  <c r="T19" i="1"/>
  <c r="BA25" i="1"/>
  <c r="BB25" i="1" s="1"/>
  <c r="W28" i="1"/>
  <c r="BC32" i="1"/>
  <c r="BD32" i="1" s="1"/>
  <c r="BA33" i="1"/>
  <c r="BB33" i="1" s="1"/>
  <c r="BV33" i="1" s="1"/>
  <c r="AK34" i="1"/>
  <c r="BY35" i="1"/>
  <c r="BE35" i="1"/>
  <c r="BF35" i="1" s="1"/>
  <c r="BX35" i="1" s="1"/>
  <c r="BA35" i="1"/>
  <c r="BB35" i="1" s="1"/>
  <c r="BV35" i="1" s="1"/>
  <c r="AI45" i="1"/>
  <c r="AK60" i="1"/>
  <c r="BG60" i="1"/>
  <c r="BH60" i="1" s="1"/>
  <c r="BY60" i="1" s="1"/>
  <c r="BE60" i="1"/>
  <c r="BF60" i="1" s="1"/>
  <c r="BX60" i="1" s="1"/>
  <c r="BC60" i="1"/>
  <c r="BD60" i="1" s="1"/>
  <c r="BC59" i="1"/>
  <c r="BD59" i="1" s="1"/>
  <c r="BG70" i="1"/>
  <c r="BH70" i="1" s="1"/>
  <c r="BY70" i="1" s="1"/>
  <c r="AW81" i="1"/>
  <c r="AX81" i="1" s="1"/>
  <c r="BT81" i="1" s="1"/>
  <c r="AY112" i="1"/>
  <c r="AZ112" i="1" s="1"/>
  <c r="BU112" i="1" s="1"/>
  <c r="BA112" i="1"/>
  <c r="BB112" i="1" s="1"/>
  <c r="BV112" i="1" s="1"/>
  <c r="AW112" i="1"/>
  <c r="AX112" i="1" s="1"/>
  <c r="BT112" i="1" s="1"/>
  <c r="AJ112" i="1"/>
  <c r="AI112" i="1"/>
  <c r="AI135" i="1"/>
  <c r="BE135" i="1"/>
  <c r="BF135" i="1" s="1"/>
  <c r="BX135" i="1" s="1"/>
  <c r="BG135" i="1"/>
  <c r="BH135" i="1" s="1"/>
  <c r="BY135" i="1" s="1"/>
  <c r="BC135" i="1"/>
  <c r="BD135" i="1" s="1"/>
  <c r="BA14" i="1"/>
  <c r="BB14" i="1" s="1"/>
  <c r="BV14" i="1" s="1"/>
  <c r="AI21" i="1"/>
  <c r="BC30" i="1"/>
  <c r="BD30" i="1" s="1"/>
  <c r="BG41" i="1"/>
  <c r="BH41" i="1" s="1"/>
  <c r="BY41" i="1" s="1"/>
  <c r="AY45" i="1"/>
  <c r="AZ45" i="1" s="1"/>
  <c r="BU45" i="1" s="1"/>
  <c r="AY51" i="1"/>
  <c r="AZ51" i="1" s="1"/>
  <c r="BU51" i="1" s="1"/>
  <c r="BA55" i="1"/>
  <c r="BB55" i="1" s="1"/>
  <c r="BV55" i="1" s="1"/>
  <c r="BC61" i="1"/>
  <c r="BD61" i="1" s="1"/>
  <c r="BE61" i="1"/>
  <c r="BF61" i="1" s="1"/>
  <c r="BX61" i="1" s="1"/>
  <c r="AI61" i="1"/>
  <c r="BY61" i="1"/>
  <c r="BV68" i="1"/>
  <c r="AI68" i="1"/>
  <c r="AW68" i="1"/>
  <c r="AX68" i="1" s="1"/>
  <c r="BT68" i="1" s="1"/>
  <c r="BE70" i="1"/>
  <c r="BF70" i="1" s="1"/>
  <c r="BX70" i="1" s="1"/>
  <c r="AY72" i="1"/>
  <c r="AZ72" i="1" s="1"/>
  <c r="S73" i="1"/>
  <c r="AI81" i="1"/>
  <c r="AY89" i="1"/>
  <c r="AZ89" i="1" s="1"/>
  <c r="BU89" i="1" s="1"/>
  <c r="AW89" i="1"/>
  <c r="AX89" i="1" s="1"/>
  <c r="BT89" i="1" s="1"/>
  <c r="AI89" i="1"/>
  <c r="S91" i="1"/>
  <c r="BG95" i="1"/>
  <c r="BH95" i="1" s="1"/>
  <c r="BY95" i="1" s="1"/>
  <c r="BC95" i="1"/>
  <c r="BD95" i="1" s="1"/>
  <c r="W96" i="1"/>
  <c r="U96" i="1"/>
  <c r="AY98" i="1"/>
  <c r="AZ98" i="1" s="1"/>
  <c r="BU98" i="1" s="1"/>
  <c r="AW98" i="1"/>
  <c r="AX98" i="1" s="1"/>
  <c r="BT98" i="1" s="1"/>
  <c r="AI98" i="1"/>
  <c r="BA98" i="1"/>
  <c r="BB98" i="1" s="1"/>
  <c r="BV98" i="1" s="1"/>
  <c r="AJ98" i="1"/>
  <c r="BG106" i="1"/>
  <c r="BH106" i="1" s="1"/>
  <c r="BY106" i="1" s="1"/>
  <c r="AK106" i="1"/>
  <c r="BC106" i="1"/>
  <c r="BD106" i="1" s="1"/>
  <c r="BE106" i="1"/>
  <c r="BF106" i="1" s="1"/>
  <c r="BX106" i="1" s="1"/>
  <c r="BE123" i="1"/>
  <c r="BF123" i="1" s="1"/>
  <c r="BX123" i="1" s="1"/>
  <c r="BG123" i="1"/>
  <c r="BH123" i="1" s="1"/>
  <c r="BY123" i="1" s="1"/>
  <c r="AI144" i="1"/>
  <c r="AL144" i="1" s="1"/>
  <c r="AN144" i="1" s="1"/>
  <c r="AY144" i="1"/>
  <c r="AZ144" i="1" s="1"/>
  <c r="BU144" i="1" s="1"/>
  <c r="BA144" i="1"/>
  <c r="BB144" i="1" s="1"/>
  <c r="BV144" i="1" s="1"/>
  <c r="AW144" i="1"/>
  <c r="AX144" i="1" s="1"/>
  <c r="BT144" i="1" s="1"/>
  <c r="AJ144" i="1"/>
  <c r="AK19" i="1"/>
  <c r="BC19" i="1"/>
  <c r="BD19" i="1" s="1"/>
  <c r="BA23" i="1"/>
  <c r="BB23" i="1" s="1"/>
  <c r="BV23" i="1" s="1"/>
  <c r="BU32" i="1"/>
  <c r="BA32" i="1"/>
  <c r="BB32" i="1" s="1"/>
  <c r="BV32" i="1" s="1"/>
  <c r="BA47" i="1"/>
  <c r="BB47" i="1" s="1"/>
  <c r="BV47" i="1" s="1"/>
  <c r="BC58" i="1"/>
  <c r="BD58" i="1" s="1"/>
  <c r="T73" i="1"/>
  <c r="AY73" i="1"/>
  <c r="AZ73" i="1" s="1"/>
  <c r="BU73" i="1" s="1"/>
  <c r="BV75" i="1"/>
  <c r="AW75" i="1"/>
  <c r="AX75" i="1" s="1"/>
  <c r="BT75" i="1" s="1"/>
  <c r="BE77" i="1"/>
  <c r="BF77" i="1" s="1"/>
  <c r="BX77" i="1" s="1"/>
  <c r="BG80" i="1"/>
  <c r="BH80" i="1" s="1"/>
  <c r="AJ81" i="1"/>
  <c r="BG83" i="1"/>
  <c r="BH83" i="1" s="1"/>
  <c r="BY83" i="1" s="1"/>
  <c r="AK83" i="1"/>
  <c r="BC83" i="1"/>
  <c r="BD83" i="1" s="1"/>
  <c r="BA92" i="1"/>
  <c r="BB92" i="1" s="1"/>
  <c r="BV92" i="1" s="1"/>
  <c r="AY92" i="1"/>
  <c r="AZ92" i="1" s="1"/>
  <c r="BU92" i="1" s="1"/>
  <c r="AI92" i="1"/>
  <c r="BA100" i="1"/>
  <c r="BB100" i="1" s="1"/>
  <c r="BV100" i="1" s="1"/>
  <c r="AY102" i="1"/>
  <c r="AZ102" i="1" s="1"/>
  <c r="AW102" i="1"/>
  <c r="AX102" i="1" s="1"/>
  <c r="BA102" i="1"/>
  <c r="BB102" i="1" s="1"/>
  <c r="BV102" i="1" s="1"/>
  <c r="AI102" i="1"/>
  <c r="U144" i="1"/>
  <c r="W144" i="1"/>
  <c r="V144" i="1"/>
  <c r="BE59" i="1"/>
  <c r="BF59" i="1" s="1"/>
  <c r="BX59" i="1" s="1"/>
  <c r="BU60" i="1"/>
  <c r="AW60" i="1"/>
  <c r="AX60" i="1" s="1"/>
  <c r="BT60" i="1" s="1"/>
  <c r="BA63" i="1"/>
  <c r="BB63" i="1" s="1"/>
  <c r="BV63" i="1" s="1"/>
  <c r="BC65" i="1"/>
  <c r="BD65" i="1" s="1"/>
  <c r="BE65" i="1"/>
  <c r="BF65" i="1" s="1"/>
  <c r="BX65" i="1" s="1"/>
  <c r="AK66" i="1"/>
  <c r="BG66" i="1"/>
  <c r="BH66" i="1" s="1"/>
  <c r="BY66" i="1" s="1"/>
  <c r="BA67" i="1"/>
  <c r="BB67" i="1" s="1"/>
  <c r="BV67" i="1" s="1"/>
  <c r="AY67" i="1"/>
  <c r="AZ67" i="1" s="1"/>
  <c r="BU67" i="1" s="1"/>
  <c r="AK67" i="1"/>
  <c r="AK72" i="1"/>
  <c r="BE72" i="1"/>
  <c r="BF72" i="1" s="1"/>
  <c r="BX72" i="1" s="1"/>
  <c r="AI75" i="1"/>
  <c r="AL75" i="1" s="1"/>
  <c r="AM75" i="1" s="1"/>
  <c r="BC76" i="1"/>
  <c r="BD76" i="1" s="1"/>
  <c r="AI80" i="1"/>
  <c r="AY81" i="1"/>
  <c r="AZ81" i="1" s="1"/>
  <c r="BU81" i="1" s="1"/>
  <c r="AK87" i="1"/>
  <c r="BE87" i="1"/>
  <c r="BF87" i="1" s="1"/>
  <c r="BX87" i="1" s="1"/>
  <c r="BT88" i="1"/>
  <c r="BA88" i="1"/>
  <c r="BB88" i="1" s="1"/>
  <c r="BV88" i="1" s="1"/>
  <c r="AW90" i="1"/>
  <c r="AX90" i="1" s="1"/>
  <c r="BT90" i="1" s="1"/>
  <c r="AY118" i="1"/>
  <c r="AZ118" i="1" s="1"/>
  <c r="BU118" i="1" s="1"/>
  <c r="BA118" i="1"/>
  <c r="BB118" i="1" s="1"/>
  <c r="BV118" i="1" s="1"/>
  <c r="AW118" i="1"/>
  <c r="AX118" i="1" s="1"/>
  <c r="BT118" i="1" s="1"/>
  <c r="AJ118" i="1"/>
  <c r="T47" i="1"/>
  <c r="W52" i="1"/>
  <c r="AI54" i="1"/>
  <c r="BM55" i="1"/>
  <c r="BN55" i="1" s="1"/>
  <c r="BI55" i="1"/>
  <c r="BJ55" i="1" s="1"/>
  <c r="AI59" i="1"/>
  <c r="AI60" i="1"/>
  <c r="BV65" i="1"/>
  <c r="AY65" i="1"/>
  <c r="AZ65" i="1" s="1"/>
  <c r="BU65" i="1" s="1"/>
  <c r="BT65" i="1"/>
  <c r="BE66" i="1"/>
  <c r="BF66" i="1" s="1"/>
  <c r="BX66" i="1" s="1"/>
  <c r="BU70" i="1"/>
  <c r="AW70" i="1"/>
  <c r="AX70" i="1" s="1"/>
  <c r="BT70" i="1" s="1"/>
  <c r="U77" i="1"/>
  <c r="T77" i="1"/>
  <c r="BG77" i="1"/>
  <c r="BH77" i="1" s="1"/>
  <c r="BA83" i="1"/>
  <c r="BB83" i="1" s="1"/>
  <c r="BV83" i="1" s="1"/>
  <c r="AI83" i="1"/>
  <c r="AL83" i="1" s="1"/>
  <c r="BC87" i="1"/>
  <c r="BD87" i="1" s="1"/>
  <c r="BK145" i="1"/>
  <c r="BL145" i="1" s="1"/>
  <c r="BI145" i="1"/>
  <c r="BJ145" i="1" s="1"/>
  <c r="AJ170" i="1"/>
  <c r="AY170" i="1"/>
  <c r="AZ170" i="1" s="1"/>
  <c r="BU170" i="1" s="1"/>
  <c r="BA170" i="1"/>
  <c r="BB170" i="1" s="1"/>
  <c r="BV170" i="1" s="1"/>
  <c r="AW170" i="1"/>
  <c r="AX170" i="1" s="1"/>
  <c r="BT170" i="1" s="1"/>
  <c r="AI170" i="1"/>
  <c r="AL170" i="1" s="1"/>
  <c r="AN170" i="1" s="1"/>
  <c r="BE53" i="1"/>
  <c r="BF53" i="1" s="1"/>
  <c r="BX53" i="1" s="1"/>
  <c r="BG53" i="1"/>
  <c r="BH53" i="1" s="1"/>
  <c r="BY53" i="1" s="1"/>
  <c r="AI56" i="1"/>
  <c r="AJ59" i="1"/>
  <c r="BG59" i="1"/>
  <c r="BH59" i="1" s="1"/>
  <c r="BY59" i="1" s="1"/>
  <c r="AI62" i="1"/>
  <c r="AL62" i="1" s="1"/>
  <c r="BY65" i="1"/>
  <c r="AI70" i="1"/>
  <c r="BC72" i="1"/>
  <c r="BD72" i="1" s="1"/>
  <c r="BE76" i="1"/>
  <c r="BF76" i="1" s="1"/>
  <c r="BX76" i="1" s="1"/>
  <c r="BA81" i="1"/>
  <c r="BB81" i="1" s="1"/>
  <c r="BV81" i="1" s="1"/>
  <c r="W83" i="1"/>
  <c r="V83" i="1"/>
  <c r="BG87" i="1"/>
  <c r="BH87" i="1" s="1"/>
  <c r="BY87" i="1" s="1"/>
  <c r="BG100" i="1"/>
  <c r="BH100" i="1" s="1"/>
  <c r="BC100" i="1"/>
  <c r="BD100" i="1" s="1"/>
  <c r="AK110" i="1"/>
  <c r="BE110" i="1"/>
  <c r="BF110" i="1" s="1"/>
  <c r="BX110" i="1" s="1"/>
  <c r="BG110" i="1"/>
  <c r="BH110" i="1" s="1"/>
  <c r="BY110" i="1" s="1"/>
  <c r="BA69" i="1"/>
  <c r="BB69" i="1" s="1"/>
  <c r="BV69" i="1" s="1"/>
  <c r="AJ72" i="1"/>
  <c r="AI72" i="1"/>
  <c r="AW74" i="1"/>
  <c r="AX74" i="1" s="1"/>
  <c r="BT74" i="1" s="1"/>
  <c r="AI77" i="1"/>
  <c r="AW79" i="1"/>
  <c r="AX79" i="1" s="1"/>
  <c r="BT79" i="1" s="1"/>
  <c r="BA79" i="1"/>
  <c r="BB79" i="1" s="1"/>
  <c r="BV79" i="1" s="1"/>
  <c r="AJ79" i="1"/>
  <c r="BA99" i="1"/>
  <c r="BB99" i="1" s="1"/>
  <c r="BV99" i="1" s="1"/>
  <c r="AW99" i="1"/>
  <c r="AX99" i="1" s="1"/>
  <c r="BT99" i="1" s="1"/>
  <c r="AI99" i="1"/>
  <c r="AJ103" i="1"/>
  <c r="AI103" i="1"/>
  <c r="BA103" i="1"/>
  <c r="BB103" i="1" s="1"/>
  <c r="BV103" i="1" s="1"/>
  <c r="AY103" i="1"/>
  <c r="AZ103" i="1" s="1"/>
  <c r="BU103" i="1" s="1"/>
  <c r="AW103" i="1"/>
  <c r="AX103" i="1" s="1"/>
  <c r="BT103" i="1" s="1"/>
  <c r="BC122" i="1"/>
  <c r="BD122" i="1" s="1"/>
  <c r="AK122" i="1"/>
  <c r="AI122" i="1"/>
  <c r="BG122" i="1"/>
  <c r="BH122" i="1" s="1"/>
  <c r="BY122" i="1" s="1"/>
  <c r="BE122" i="1"/>
  <c r="BF122" i="1" s="1"/>
  <c r="BX122" i="1" s="1"/>
  <c r="BI129" i="1"/>
  <c r="BJ129" i="1" s="1"/>
  <c r="BM129" i="1"/>
  <c r="BN129" i="1" s="1"/>
  <c r="AJ53" i="1"/>
  <c r="AI53" i="1"/>
  <c r="AL53" i="1" s="1"/>
  <c r="T61" i="1"/>
  <c r="AW64" i="1"/>
  <c r="AX64" i="1" s="1"/>
  <c r="BT64" i="1" s="1"/>
  <c r="AJ64" i="1"/>
  <c r="BY71" i="1"/>
  <c r="BC71" i="1"/>
  <c r="BD71" i="1" s="1"/>
  <c r="W72" i="1"/>
  <c r="V72" i="1"/>
  <c r="BG72" i="1"/>
  <c r="BH72" i="1" s="1"/>
  <c r="BY72" i="1" s="1"/>
  <c r="AI73" i="1"/>
  <c r="AW73" i="1"/>
  <c r="AX73" i="1" s="1"/>
  <c r="BT73" i="1" s="1"/>
  <c r="AI74" i="1"/>
  <c r="BG76" i="1"/>
  <c r="BH76" i="1" s="1"/>
  <c r="BY76" i="1" s="1"/>
  <c r="BC81" i="1"/>
  <c r="BD81" i="1" s="1"/>
  <c r="BX86" i="1"/>
  <c r="BG86" i="1"/>
  <c r="BH86" i="1" s="1"/>
  <c r="BY86" i="1" s="1"/>
  <c r="AK86" i="1"/>
  <c r="AI86" i="1"/>
  <c r="BC86" i="1"/>
  <c r="BD86" i="1" s="1"/>
  <c r="AJ91" i="1"/>
  <c r="AY91" i="1"/>
  <c r="AZ91" i="1" s="1"/>
  <c r="BU91" i="1" s="1"/>
  <c r="AI91" i="1"/>
  <c r="AW93" i="1"/>
  <c r="AX93" i="1" s="1"/>
  <c r="BT93" i="1" s="1"/>
  <c r="BA93" i="1"/>
  <c r="BB93" i="1" s="1"/>
  <c r="BV93" i="1" s="1"/>
  <c r="AI93" i="1"/>
  <c r="AL93" i="1" s="1"/>
  <c r="AM93" i="1" s="1"/>
  <c r="BG94" i="1"/>
  <c r="BH94" i="1" s="1"/>
  <c r="BY94" i="1" s="1"/>
  <c r="AI94" i="1"/>
  <c r="AL94" i="1" s="1"/>
  <c r="BC94" i="1"/>
  <c r="BD94" i="1" s="1"/>
  <c r="AJ99" i="1"/>
  <c r="AW132" i="1"/>
  <c r="AX132" i="1" s="1"/>
  <c r="AY132" i="1"/>
  <c r="AZ132" i="1" s="1"/>
  <c r="BU132" i="1" s="1"/>
  <c r="BA132" i="1"/>
  <c r="BB132" i="1" s="1"/>
  <c r="S62" i="1"/>
  <c r="AI69" i="1"/>
  <c r="AJ74" i="1"/>
  <c r="AK80" i="1"/>
  <c r="AI87" i="1"/>
  <c r="AW87" i="1"/>
  <c r="AX87" i="1" s="1"/>
  <c r="BT87" i="1" s="1"/>
  <c r="AK92" i="1"/>
  <c r="BE92" i="1"/>
  <c r="BF92" i="1" s="1"/>
  <c r="BX92" i="1" s="1"/>
  <c r="BC117" i="1"/>
  <c r="BD117" i="1" s="1"/>
  <c r="BE117" i="1"/>
  <c r="BF117" i="1" s="1"/>
  <c r="BX117" i="1" s="1"/>
  <c r="AK117" i="1"/>
  <c r="BG117" i="1"/>
  <c r="BH117" i="1" s="1"/>
  <c r="BC124" i="1"/>
  <c r="BD124" i="1" s="1"/>
  <c r="BX124" i="1"/>
  <c r="AI124" i="1"/>
  <c r="BG124" i="1"/>
  <c r="BH124" i="1" s="1"/>
  <c r="BY124" i="1" s="1"/>
  <c r="AW129" i="1"/>
  <c r="AX129" i="1" s="1"/>
  <c r="BT129" i="1" s="1"/>
  <c r="AY129" i="1"/>
  <c r="AZ129" i="1" s="1"/>
  <c r="BU129" i="1" s="1"/>
  <c r="BA129" i="1"/>
  <c r="BB129" i="1" s="1"/>
  <c r="BV129" i="1" s="1"/>
  <c r="BI132" i="1"/>
  <c r="BJ132" i="1" s="1"/>
  <c r="BM132" i="1"/>
  <c r="BN132" i="1" s="1"/>
  <c r="CB132" i="1" s="1"/>
  <c r="BK132" i="1"/>
  <c r="BL132" i="1" s="1"/>
  <c r="BM64" i="1"/>
  <c r="BN64" i="1" s="1"/>
  <c r="BA66" i="1"/>
  <c r="BB66" i="1" s="1"/>
  <c r="BV66" i="1" s="1"/>
  <c r="BY68" i="1"/>
  <c r="BE68" i="1"/>
  <c r="BF68" i="1" s="1"/>
  <c r="BX68" i="1" s="1"/>
  <c r="AJ69" i="1"/>
  <c r="BE81" i="1"/>
  <c r="BF81" i="1" s="1"/>
  <c r="BX81" i="1" s="1"/>
  <c r="S83" i="1"/>
  <c r="AJ87" i="1"/>
  <c r="BG92" i="1"/>
  <c r="BH92" i="1" s="1"/>
  <c r="BY92" i="1" s="1"/>
  <c r="AY99" i="1"/>
  <c r="AZ99" i="1" s="1"/>
  <c r="BU99" i="1" s="1"/>
  <c r="W61" i="1"/>
  <c r="BE75" i="1"/>
  <c r="BF75" i="1" s="1"/>
  <c r="BX75" i="1" s="1"/>
  <c r="AY76" i="1"/>
  <c r="AZ76" i="1" s="1"/>
  <c r="BU76" i="1" s="1"/>
  <c r="BA76" i="1"/>
  <c r="BB76" i="1" s="1"/>
  <c r="BV76" i="1" s="1"/>
  <c r="AK78" i="1"/>
  <c r="BE78" i="1"/>
  <c r="BF78" i="1" s="1"/>
  <c r="BX78" i="1" s="1"/>
  <c r="AI90" i="1"/>
  <c r="BA90" i="1"/>
  <c r="BB90" i="1" s="1"/>
  <c r="BV90" i="1" s="1"/>
  <c r="W95" i="1"/>
  <c r="AI100" i="1"/>
  <c r="AL100" i="1" s="1"/>
  <c r="AY100" i="1"/>
  <c r="AZ100" i="1" s="1"/>
  <c r="BU100" i="1" s="1"/>
  <c r="AW100" i="1"/>
  <c r="AX100" i="1" s="1"/>
  <c r="BT100" i="1" s="1"/>
  <c r="BE128" i="1"/>
  <c r="BF128" i="1" s="1"/>
  <c r="BG128" i="1"/>
  <c r="BH128" i="1" s="1"/>
  <c r="BY128" i="1" s="1"/>
  <c r="AY10" i="1"/>
  <c r="AZ10" i="1" s="1"/>
  <c r="BU10" i="1" s="1"/>
  <c r="AW12" i="1"/>
  <c r="AX12" i="1" s="1"/>
  <c r="BT12" i="1" s="1"/>
  <c r="U19" i="1"/>
  <c r="V21" i="1"/>
  <c r="AI34" i="1"/>
  <c r="BA34" i="1"/>
  <c r="BB34" i="1" s="1"/>
  <c r="BV34" i="1" s="1"/>
  <c r="U56" i="1"/>
  <c r="AI78" i="1"/>
  <c r="AY78" i="1"/>
  <c r="AZ78" i="1" s="1"/>
  <c r="BU78" i="1" s="1"/>
  <c r="BT86" i="1"/>
  <c r="AJ86" i="1"/>
  <c r="BG88" i="1"/>
  <c r="BH88" i="1" s="1"/>
  <c r="BY88" i="1" s="1"/>
  <c r="BC88" i="1"/>
  <c r="BD88" i="1" s="1"/>
  <c r="BC90" i="1"/>
  <c r="BD90" i="1" s="1"/>
  <c r="AK90" i="1"/>
  <c r="BE90" i="1"/>
  <c r="BF90" i="1" s="1"/>
  <c r="BX90" i="1" s="1"/>
  <c r="BX96" i="1"/>
  <c r="V99" i="1"/>
  <c r="T100" i="1"/>
  <c r="S100" i="1"/>
  <c r="AK102" i="1"/>
  <c r="BA105" i="1"/>
  <c r="BB105" i="1" s="1"/>
  <c r="BV105" i="1" s="1"/>
  <c r="BC108" i="1"/>
  <c r="BD108" i="1" s="1"/>
  <c r="BA109" i="1"/>
  <c r="BB109" i="1" s="1"/>
  <c r="BV109" i="1" s="1"/>
  <c r="AW109" i="1"/>
  <c r="AX109" i="1" s="1"/>
  <c r="BT109" i="1" s="1"/>
  <c r="AI111" i="1"/>
  <c r="AL111" i="1" s="1"/>
  <c r="AJ113" i="1"/>
  <c r="AY114" i="1"/>
  <c r="AZ114" i="1" s="1"/>
  <c r="BU114" i="1" s="1"/>
  <c r="S115" i="1"/>
  <c r="BY116" i="1"/>
  <c r="V118" i="1"/>
  <c r="BC121" i="1"/>
  <c r="BD121" i="1" s="1"/>
  <c r="AY127" i="1"/>
  <c r="AZ127" i="1" s="1"/>
  <c r="BU127" i="1" s="1"/>
  <c r="BC140" i="1"/>
  <c r="BD140" i="1" s="1"/>
  <c r="AI140" i="1"/>
  <c r="BG140" i="1"/>
  <c r="BH140" i="1" s="1"/>
  <c r="BY140" i="1" s="1"/>
  <c r="BE140" i="1"/>
  <c r="BF140" i="1" s="1"/>
  <c r="BX140" i="1" s="1"/>
  <c r="AK29" i="1"/>
  <c r="V30" i="1"/>
  <c r="V56" i="1"/>
  <c r="S63" i="1"/>
  <c r="T72" i="1"/>
  <c r="AK97" i="1"/>
  <c r="BX97" i="1"/>
  <c r="BC97" i="1"/>
  <c r="BD97" i="1" s="1"/>
  <c r="W103" i="1"/>
  <c r="AW107" i="1"/>
  <c r="AX107" i="1" s="1"/>
  <c r="BT107" i="1" s="1"/>
  <c r="BA107" i="1"/>
  <c r="BB107" i="1" s="1"/>
  <c r="BV107" i="1" s="1"/>
  <c r="W111" i="1"/>
  <c r="V111" i="1"/>
  <c r="U112" i="1"/>
  <c r="T115" i="1"/>
  <c r="BC116" i="1"/>
  <c r="BD116" i="1" s="1"/>
  <c r="U118" i="1"/>
  <c r="BX120" i="1"/>
  <c r="BG120" i="1"/>
  <c r="BH120" i="1" s="1"/>
  <c r="BY120" i="1" s="1"/>
  <c r="AW124" i="1"/>
  <c r="AX124" i="1" s="1"/>
  <c r="BT124" i="1" s="1"/>
  <c r="T127" i="1"/>
  <c r="BC157" i="1"/>
  <c r="BD157" i="1" s="1"/>
  <c r="AK157" i="1"/>
  <c r="S107" i="1"/>
  <c r="U107" i="1"/>
  <c r="BK107" i="1"/>
  <c r="BL107" i="1" s="1"/>
  <c r="AI108" i="1"/>
  <c r="BG108" i="1"/>
  <c r="BH108" i="1" s="1"/>
  <c r="BY108" i="1" s="1"/>
  <c r="AI117" i="1"/>
  <c r="AW125" i="1"/>
  <c r="AX125" i="1" s="1"/>
  <c r="V132" i="1"/>
  <c r="AW145" i="1"/>
  <c r="AX145" i="1" s="1"/>
  <c r="BT145" i="1" s="1"/>
  <c r="BA145" i="1"/>
  <c r="BB145" i="1" s="1"/>
  <c r="BV145" i="1" s="1"/>
  <c r="AY145" i="1"/>
  <c r="AZ145" i="1" s="1"/>
  <c r="BU145" i="1" s="1"/>
  <c r="AJ145" i="1"/>
  <c r="BE104" i="1"/>
  <c r="BF104" i="1" s="1"/>
  <c r="BX104" i="1" s="1"/>
  <c r="AK104" i="1"/>
  <c r="BC104" i="1"/>
  <c r="BD104" i="1" s="1"/>
  <c r="AJ110" i="1"/>
  <c r="AW110" i="1"/>
  <c r="AX110" i="1" s="1"/>
  <c r="BT110" i="1" s="1"/>
  <c r="W112" i="1"/>
  <c r="AW113" i="1"/>
  <c r="AX113" i="1" s="1"/>
  <c r="BT113" i="1" s="1"/>
  <c r="BE115" i="1"/>
  <c r="BF115" i="1" s="1"/>
  <c r="BX115" i="1" s="1"/>
  <c r="AK115" i="1"/>
  <c r="BC115" i="1"/>
  <c r="BD115" i="1" s="1"/>
  <c r="AI106" i="1"/>
  <c r="AI110" i="1"/>
  <c r="AL110" i="1" s="1"/>
  <c r="AK113" i="1"/>
  <c r="BY113" i="1"/>
  <c r="BC113" i="1"/>
  <c r="BD113" i="1" s="1"/>
  <c r="AI121" i="1"/>
  <c r="BT123" i="1"/>
  <c r="AJ123" i="1"/>
  <c r="AI123" i="1"/>
  <c r="AY123" i="1"/>
  <c r="AZ123" i="1" s="1"/>
  <c r="BU123" i="1" s="1"/>
  <c r="BE126" i="1"/>
  <c r="BF126" i="1" s="1"/>
  <c r="BX126" i="1" s="1"/>
  <c r="BG126" i="1"/>
  <c r="BH126" i="1" s="1"/>
  <c r="BY126" i="1" s="1"/>
  <c r="BC127" i="1"/>
  <c r="BD127" i="1" s="1"/>
  <c r="AY128" i="1"/>
  <c r="AZ128" i="1" s="1"/>
  <c r="BU128" i="1" s="1"/>
  <c r="AW128" i="1"/>
  <c r="AX128" i="1" s="1"/>
  <c r="BT128" i="1" s="1"/>
  <c r="AI128" i="1"/>
  <c r="AL128" i="1" s="1"/>
  <c r="AM128" i="1" s="1"/>
  <c r="BC130" i="1"/>
  <c r="BD130" i="1" s="1"/>
  <c r="AK130" i="1"/>
  <c r="BA133" i="1"/>
  <c r="BB133" i="1" s="1"/>
  <c r="BV133" i="1" s="1"/>
  <c r="BG139" i="1"/>
  <c r="BH139" i="1" s="1"/>
  <c r="BY139" i="1" s="1"/>
  <c r="AK139" i="1"/>
  <c r="AI139" i="1"/>
  <c r="BE139" i="1"/>
  <c r="BF139" i="1" s="1"/>
  <c r="BX139" i="1" s="1"/>
  <c r="AJ106" i="1"/>
  <c r="BM109" i="1"/>
  <c r="BN109" i="1" s="1"/>
  <c r="BA113" i="1"/>
  <c r="BB113" i="1" s="1"/>
  <c r="BV113" i="1" s="1"/>
  <c r="AK125" i="1"/>
  <c r="BG125" i="1"/>
  <c r="BH125" i="1" s="1"/>
  <c r="BY125" i="1" s="1"/>
  <c r="BV131" i="1"/>
  <c r="AY131" i="1"/>
  <c r="AZ131" i="1" s="1"/>
  <c r="BU131" i="1" s="1"/>
  <c r="AI131" i="1"/>
  <c r="BE103" i="1"/>
  <c r="BF103" i="1" s="1"/>
  <c r="BX103" i="1" s="1"/>
  <c r="W107" i="1"/>
  <c r="AJ114" i="1"/>
  <c r="AW114" i="1"/>
  <c r="AX114" i="1" s="1"/>
  <c r="BT114" i="1" s="1"/>
  <c r="BA114" i="1"/>
  <c r="BB114" i="1" s="1"/>
  <c r="BV114" i="1" s="1"/>
  <c r="AI115" i="1"/>
  <c r="BK116" i="1"/>
  <c r="BL116" i="1" s="1"/>
  <c r="BC125" i="1"/>
  <c r="BD125" i="1" s="1"/>
  <c r="BG127" i="1"/>
  <c r="BH127" i="1" s="1"/>
  <c r="BY127" i="1" s="1"/>
  <c r="AI133" i="1"/>
  <c r="BG104" i="1"/>
  <c r="BH104" i="1" s="1"/>
  <c r="BY104" i="1" s="1"/>
  <c r="AW106" i="1"/>
  <c r="AX106" i="1" s="1"/>
  <c r="BT106" i="1" s="1"/>
  <c r="AK108" i="1"/>
  <c r="BE108" i="1"/>
  <c r="BF108" i="1" s="1"/>
  <c r="BX108" i="1" s="1"/>
  <c r="AY110" i="1"/>
  <c r="AZ110" i="1" s="1"/>
  <c r="BU110" i="1" s="1"/>
  <c r="BG115" i="1"/>
  <c r="BH115" i="1" s="1"/>
  <c r="BY115" i="1" s="1"/>
  <c r="AW117" i="1"/>
  <c r="AX117" i="1" s="1"/>
  <c r="BT117" i="1" s="1"/>
  <c r="BT120" i="1"/>
  <c r="AY120" i="1"/>
  <c r="AZ120" i="1" s="1"/>
  <c r="BU120" i="1" s="1"/>
  <c r="T124" i="1"/>
  <c r="AJ126" i="1"/>
  <c r="AI126" i="1"/>
  <c r="AI127" i="1"/>
  <c r="AW127" i="1"/>
  <c r="AX127" i="1" s="1"/>
  <c r="BT127" i="1" s="1"/>
  <c r="BG130" i="1"/>
  <c r="BH130" i="1" s="1"/>
  <c r="BY130" i="1" s="1"/>
  <c r="AW131" i="1"/>
  <c r="AX131" i="1" s="1"/>
  <c r="BE134" i="1"/>
  <c r="BF134" i="1" s="1"/>
  <c r="BX134" i="1" s="1"/>
  <c r="AK134" i="1"/>
  <c r="BG134" i="1"/>
  <c r="BH134" i="1" s="1"/>
  <c r="BY134" i="1" s="1"/>
  <c r="BI114" i="1"/>
  <c r="BJ114" i="1" s="1"/>
  <c r="BT119" i="1"/>
  <c r="AI119" i="1"/>
  <c r="BA119" i="1"/>
  <c r="BB119" i="1" s="1"/>
  <c r="AY119" i="1"/>
  <c r="AZ119" i="1" s="1"/>
  <c r="BU119" i="1" s="1"/>
  <c r="BM120" i="1"/>
  <c r="BN120" i="1" s="1"/>
  <c r="BK120" i="1"/>
  <c r="BL120" i="1" s="1"/>
  <c r="AY142" i="1"/>
  <c r="AZ142" i="1" s="1"/>
  <c r="BU142" i="1" s="1"/>
  <c r="BA142" i="1"/>
  <c r="BB142" i="1" s="1"/>
  <c r="BV142" i="1" s="1"/>
  <c r="AW142" i="1"/>
  <c r="AX142" i="1" s="1"/>
  <c r="BT142" i="1" s="1"/>
  <c r="AJ142" i="1"/>
  <c r="AI142" i="1"/>
  <c r="AL142" i="1" s="1"/>
  <c r="BM148" i="1"/>
  <c r="BN148" i="1" s="1"/>
  <c r="BI148" i="1"/>
  <c r="BJ148" i="1" s="1"/>
  <c r="T104" i="1"/>
  <c r="AI104" i="1"/>
  <c r="AY106" i="1"/>
  <c r="AZ106" i="1" s="1"/>
  <c r="BU106" i="1" s="1"/>
  <c r="BA110" i="1"/>
  <c r="BB110" i="1" s="1"/>
  <c r="BV110" i="1" s="1"/>
  <c r="BG111" i="1"/>
  <c r="BH111" i="1" s="1"/>
  <c r="BY111" i="1" s="1"/>
  <c r="AK111" i="1"/>
  <c r="BE111" i="1"/>
  <c r="BF111" i="1" s="1"/>
  <c r="BX111" i="1" s="1"/>
  <c r="AY117" i="1"/>
  <c r="AZ117" i="1" s="1"/>
  <c r="BU117" i="1" s="1"/>
  <c r="AJ119" i="1"/>
  <c r="AK121" i="1"/>
  <c r="BG121" i="1"/>
  <c r="BH121" i="1" s="1"/>
  <c r="BA125" i="1"/>
  <c r="BB125" i="1" s="1"/>
  <c r="BV125" i="1" s="1"/>
  <c r="AJ125" i="1"/>
  <c r="AI125" i="1"/>
  <c r="AL125" i="1" s="1"/>
  <c r="BK130" i="1"/>
  <c r="BL130" i="1" s="1"/>
  <c r="CA130" i="1" s="1"/>
  <c r="AI137" i="1"/>
  <c r="AY137" i="1"/>
  <c r="AZ137" i="1" s="1"/>
  <c r="BU137" i="1" s="1"/>
  <c r="BA137" i="1"/>
  <c r="BB137" i="1" s="1"/>
  <c r="AJ137" i="1"/>
  <c r="T45" i="1"/>
  <c r="T53" i="1"/>
  <c r="V62" i="1"/>
  <c r="V73" i="1"/>
  <c r="AK101" i="1"/>
  <c r="BE101" i="1"/>
  <c r="BF101" i="1" s="1"/>
  <c r="BX101" i="1" s="1"/>
  <c r="U124" i="1"/>
  <c r="U125" i="1"/>
  <c r="W136" i="1"/>
  <c r="AW136" i="1"/>
  <c r="AX136" i="1" s="1"/>
  <c r="BT136" i="1" s="1"/>
  <c r="AY140" i="1"/>
  <c r="AZ140" i="1" s="1"/>
  <c r="BU140" i="1" s="1"/>
  <c r="V146" i="1"/>
  <c r="AY146" i="1"/>
  <c r="AZ146" i="1" s="1"/>
  <c r="BU146" i="1" s="1"/>
  <c r="AW148" i="1"/>
  <c r="AX148" i="1" s="1"/>
  <c r="BT148" i="1" s="1"/>
  <c r="T149" i="1"/>
  <c r="AW149" i="1"/>
  <c r="AX149" i="1" s="1"/>
  <c r="BT149" i="1" s="1"/>
  <c r="AI154" i="1"/>
  <c r="AL154" i="1" s="1"/>
  <c r="BC156" i="1"/>
  <c r="BD156" i="1" s="1"/>
  <c r="AK156" i="1"/>
  <c r="BE156" i="1"/>
  <c r="BF156" i="1" s="1"/>
  <c r="BX156" i="1" s="1"/>
  <c r="AK160" i="1"/>
  <c r="BE160" i="1"/>
  <c r="BF160" i="1" s="1"/>
  <c r="BX160" i="1" s="1"/>
  <c r="BG160" i="1"/>
  <c r="BH160" i="1" s="1"/>
  <c r="BY160" i="1" s="1"/>
  <c r="AY161" i="1"/>
  <c r="AZ161" i="1" s="1"/>
  <c r="BU161" i="1" s="1"/>
  <c r="BA161" i="1"/>
  <c r="BB161" i="1" s="1"/>
  <c r="BV161" i="1" s="1"/>
  <c r="AW161" i="1"/>
  <c r="AX161" i="1" s="1"/>
  <c r="BT161" i="1" s="1"/>
  <c r="AJ161" i="1"/>
  <c r="AI161" i="1"/>
  <c r="AK166" i="1"/>
  <c r="BC166" i="1"/>
  <c r="BD166" i="1" s="1"/>
  <c r="BG166" i="1"/>
  <c r="BH166" i="1" s="1"/>
  <c r="T170" i="1"/>
  <c r="S170" i="1"/>
  <c r="V66" i="1"/>
  <c r="AI84" i="1"/>
  <c r="BA95" i="1"/>
  <c r="BB95" i="1" s="1"/>
  <c r="BV95" i="1" s="1"/>
  <c r="U111" i="1"/>
  <c r="W115" i="1"/>
  <c r="V125" i="1"/>
  <c r="AI134" i="1"/>
  <c r="AK143" i="1"/>
  <c r="AK145" i="1"/>
  <c r="W146" i="1"/>
  <c r="U149" i="1"/>
  <c r="BA155" i="1"/>
  <c r="BB155" i="1" s="1"/>
  <c r="BV155" i="1" s="1"/>
  <c r="BG174" i="1"/>
  <c r="BH174" i="1" s="1"/>
  <c r="BY174" i="1" s="1"/>
  <c r="BE174" i="1"/>
  <c r="BF174" i="1" s="1"/>
  <c r="BX174" i="1" s="1"/>
  <c r="AY138" i="1"/>
  <c r="AZ138" i="1" s="1"/>
  <c r="BA138" i="1"/>
  <c r="BB138" i="1" s="1"/>
  <c r="BV138" i="1" s="1"/>
  <c r="AI138" i="1"/>
  <c r="BE141" i="1"/>
  <c r="BF141" i="1" s="1"/>
  <c r="BX141" i="1" s="1"/>
  <c r="BG141" i="1"/>
  <c r="BH141" i="1" s="1"/>
  <c r="BY141" i="1" s="1"/>
  <c r="BC147" i="1"/>
  <c r="BD147" i="1" s="1"/>
  <c r="BG147" i="1"/>
  <c r="BH147" i="1" s="1"/>
  <c r="BY147" i="1" s="1"/>
  <c r="AK147" i="1"/>
  <c r="BY148" i="1"/>
  <c r="V149" i="1"/>
  <c r="AY149" i="1"/>
  <c r="AZ149" i="1" s="1"/>
  <c r="BU149" i="1" s="1"/>
  <c r="AK152" i="1"/>
  <c r="BC152" i="1"/>
  <c r="BD152" i="1" s="1"/>
  <c r="BU157" i="1"/>
  <c r="BA157" i="1"/>
  <c r="BB157" i="1" s="1"/>
  <c r="BV157" i="1" s="1"/>
  <c r="AI157" i="1"/>
  <c r="AL157" i="1" s="1"/>
  <c r="AW157" i="1"/>
  <c r="AX157" i="1" s="1"/>
  <c r="BT157" i="1" s="1"/>
  <c r="BV149" i="1"/>
  <c r="BE150" i="1"/>
  <c r="BF150" i="1" s="1"/>
  <c r="BX150" i="1" s="1"/>
  <c r="BA151" i="1"/>
  <c r="BB151" i="1" s="1"/>
  <c r="T138" i="1"/>
  <c r="AI141" i="1"/>
  <c r="AL141" i="1" s="1"/>
  <c r="AW141" i="1"/>
  <c r="AX141" i="1" s="1"/>
  <c r="BT141" i="1" s="1"/>
  <c r="AK146" i="1"/>
  <c r="BG146" i="1"/>
  <c r="BH146" i="1" s="1"/>
  <c r="BY146" i="1" s="1"/>
  <c r="BC146" i="1"/>
  <c r="BD146" i="1" s="1"/>
  <c r="BE147" i="1"/>
  <c r="BF147" i="1" s="1"/>
  <c r="BX147" i="1" s="1"/>
  <c r="AW153" i="1"/>
  <c r="AX153" i="1" s="1"/>
  <c r="BT153" i="1" s="1"/>
  <c r="AI153" i="1"/>
  <c r="BI156" i="1"/>
  <c r="BJ156" i="1" s="1"/>
  <c r="BK156" i="1"/>
  <c r="BL156" i="1" s="1"/>
  <c r="AJ157" i="1"/>
  <c r="BC158" i="1"/>
  <c r="BD158" i="1" s="1"/>
  <c r="AK158" i="1"/>
  <c r="BG158" i="1"/>
  <c r="BH158" i="1" s="1"/>
  <c r="BY158" i="1" s="1"/>
  <c r="AI158" i="1"/>
  <c r="BE158" i="1"/>
  <c r="BF158" i="1" s="1"/>
  <c r="BX158" i="1" s="1"/>
  <c r="W165" i="1"/>
  <c r="V165" i="1"/>
  <c r="U138" i="1"/>
  <c r="BE149" i="1"/>
  <c r="BF149" i="1" s="1"/>
  <c r="BG149" i="1"/>
  <c r="BH149" i="1" s="1"/>
  <c r="BC150" i="1"/>
  <c r="BD150" i="1" s="1"/>
  <c r="BG152" i="1"/>
  <c r="BH152" i="1" s="1"/>
  <c r="BY152" i="1" s="1"/>
  <c r="AJ156" i="1"/>
  <c r="BX145" i="1"/>
  <c r="BG145" i="1"/>
  <c r="BH145" i="1" s="1"/>
  <c r="BY145" i="1" s="1"/>
  <c r="BC145" i="1"/>
  <c r="BD145" i="1" s="1"/>
  <c r="BU148" i="1"/>
  <c r="BA148" i="1"/>
  <c r="BB148" i="1" s="1"/>
  <c r="BV148" i="1" s="1"/>
  <c r="AI149" i="1"/>
  <c r="AW151" i="1"/>
  <c r="AX151" i="1" s="1"/>
  <c r="BT151" i="1" s="1"/>
  <c r="AY151" i="1"/>
  <c r="AZ151" i="1" s="1"/>
  <c r="BU151" i="1" s="1"/>
  <c r="AJ152" i="1"/>
  <c r="AW152" i="1"/>
  <c r="AX152" i="1" s="1"/>
  <c r="BT152" i="1" s="1"/>
  <c r="AI160" i="1"/>
  <c r="AL160" i="1" s="1"/>
  <c r="BA160" i="1"/>
  <c r="BB160" i="1" s="1"/>
  <c r="BV160" i="1" s="1"/>
  <c r="AY160" i="1"/>
  <c r="AZ160" i="1" s="1"/>
  <c r="BU160" i="1" s="1"/>
  <c r="AW160" i="1"/>
  <c r="AX160" i="1" s="1"/>
  <c r="BT160" i="1" s="1"/>
  <c r="BA136" i="1"/>
  <c r="BB136" i="1" s="1"/>
  <c r="BV136" i="1" s="1"/>
  <c r="S138" i="1"/>
  <c r="AW138" i="1"/>
  <c r="AX138" i="1" s="1"/>
  <c r="BT138" i="1" s="1"/>
  <c r="BG150" i="1"/>
  <c r="BH150" i="1" s="1"/>
  <c r="BY150" i="1" s="1"/>
  <c r="AI152" i="1"/>
  <c r="AY153" i="1"/>
  <c r="AZ153" i="1" s="1"/>
  <c r="AI159" i="1"/>
  <c r="AJ159" i="1"/>
  <c r="BV159" i="1"/>
  <c r="AY159" i="1"/>
  <c r="AZ159" i="1" s="1"/>
  <c r="BU159" i="1" s="1"/>
  <c r="AW159" i="1"/>
  <c r="AX159" i="1" s="1"/>
  <c r="BT159" i="1" s="1"/>
  <c r="BG171" i="1"/>
  <c r="BH171" i="1" s="1"/>
  <c r="BY171" i="1" s="1"/>
  <c r="AK171" i="1"/>
  <c r="BE171" i="1"/>
  <c r="BF171" i="1" s="1"/>
  <c r="BX171" i="1" s="1"/>
  <c r="BI176" i="1"/>
  <c r="BJ176" i="1" s="1"/>
  <c r="BZ176" i="1" s="1"/>
  <c r="AL176" i="1"/>
  <c r="AN176" i="1" s="1"/>
  <c r="BM176" i="1"/>
  <c r="BN176" i="1" s="1"/>
  <c r="CB176" i="1" s="1"/>
  <c r="BK176" i="1"/>
  <c r="BL176" i="1" s="1"/>
  <c r="CA176" i="1" s="1"/>
  <c r="BC143" i="1"/>
  <c r="BD143" i="1" s="1"/>
  <c r="BG143" i="1"/>
  <c r="BH143" i="1" s="1"/>
  <c r="BY143" i="1" s="1"/>
  <c r="AI143" i="1"/>
  <c r="AL143" i="1" s="1"/>
  <c r="AW146" i="1"/>
  <c r="AX146" i="1" s="1"/>
  <c r="AJ146" i="1"/>
  <c r="BE154" i="1"/>
  <c r="BF154" i="1" s="1"/>
  <c r="BC154" i="1"/>
  <c r="BD154" i="1" s="1"/>
  <c r="AY155" i="1"/>
  <c r="AZ155" i="1" s="1"/>
  <c r="BU155" i="1" s="1"/>
  <c r="BA167" i="1"/>
  <c r="BB167" i="1" s="1"/>
  <c r="BV167" i="1" s="1"/>
  <c r="AI167" i="1"/>
  <c r="AY167" i="1"/>
  <c r="AZ167" i="1" s="1"/>
  <c r="BU167" i="1" s="1"/>
  <c r="AW167" i="1"/>
  <c r="AX167" i="1" s="1"/>
  <c r="BT167" i="1" s="1"/>
  <c r="S136" i="1"/>
  <c r="AI136" i="1"/>
  <c r="W141" i="1"/>
  <c r="AI146" i="1"/>
  <c r="AL146" i="1" s="1"/>
  <c r="AK150" i="1"/>
  <c r="U151" i="1"/>
  <c r="AI151" i="1"/>
  <c r="BA153" i="1"/>
  <c r="BB153" i="1" s="1"/>
  <c r="BV153" i="1" s="1"/>
  <c r="AI155" i="1"/>
  <c r="AL155" i="1" s="1"/>
  <c r="AY156" i="1"/>
  <c r="AZ156" i="1" s="1"/>
  <c r="BU156" i="1" s="1"/>
  <c r="AJ162" i="1"/>
  <c r="BA162" i="1"/>
  <c r="BB162" i="1" s="1"/>
  <c r="BV162" i="1" s="1"/>
  <c r="AY162" i="1"/>
  <c r="AZ162" i="1" s="1"/>
  <c r="BU162" i="1" s="1"/>
  <c r="AW162" i="1"/>
  <c r="AX162" i="1" s="1"/>
  <c r="BT162" i="1" s="1"/>
  <c r="AI162" i="1"/>
  <c r="AY77" i="1"/>
  <c r="AZ77" i="1" s="1"/>
  <c r="BU77" i="1" s="1"/>
  <c r="T90" i="1"/>
  <c r="BA96" i="1"/>
  <c r="BB96" i="1" s="1"/>
  <c r="BV96" i="1" s="1"/>
  <c r="S127" i="1"/>
  <c r="W133" i="1"/>
  <c r="T134" i="1"/>
  <c r="AW135" i="1"/>
  <c r="AX135" i="1" s="1"/>
  <c r="BT135" i="1" s="1"/>
  <c r="T146" i="1"/>
  <c r="AI147" i="1"/>
  <c r="AJ150" i="1"/>
  <c r="AW150" i="1"/>
  <c r="AX150" i="1" s="1"/>
  <c r="BT150" i="1" s="1"/>
  <c r="V152" i="1"/>
  <c r="T161" i="1"/>
  <c r="U161" i="1"/>
  <c r="BG163" i="1"/>
  <c r="BH163" i="1" s="1"/>
  <c r="BY163" i="1" s="1"/>
  <c r="U165" i="1"/>
  <c r="AJ172" i="1"/>
  <c r="AI172" i="1"/>
  <c r="AI180" i="1"/>
  <c r="AJ180" i="1"/>
  <c r="BA180" i="1"/>
  <c r="BB180" i="1" s="1"/>
  <c r="BV180" i="1" s="1"/>
  <c r="AW180" i="1"/>
  <c r="AX180" i="1" s="1"/>
  <c r="BT180" i="1" s="1"/>
  <c r="AJ186" i="1"/>
  <c r="BA186" i="1"/>
  <c r="BB186" i="1" s="1"/>
  <c r="BV186" i="1" s="1"/>
  <c r="AW186" i="1"/>
  <c r="AX186" i="1" s="1"/>
  <c r="BT186" i="1" s="1"/>
  <c r="AY186" i="1"/>
  <c r="AZ186" i="1" s="1"/>
  <c r="BU186" i="1" s="1"/>
  <c r="AI186" i="1"/>
  <c r="U123" i="1"/>
  <c r="S126" i="1"/>
  <c r="W127" i="1"/>
  <c r="BE131" i="1"/>
  <c r="BF131" i="1" s="1"/>
  <c r="BX131" i="1" s="1"/>
  <c r="AK131" i="1"/>
  <c r="AK137" i="1"/>
  <c r="BE137" i="1"/>
  <c r="BF137" i="1" s="1"/>
  <c r="BY137" i="1"/>
  <c r="T139" i="1"/>
  <c r="V141" i="1"/>
  <c r="BX144" i="1"/>
  <c r="BC144" i="1"/>
  <c r="BD144" i="1" s="1"/>
  <c r="AI163" i="1"/>
  <c r="AW163" i="1"/>
  <c r="AX163" i="1" s="1"/>
  <c r="BT163" i="1" s="1"/>
  <c r="BX177" i="1"/>
  <c r="BC177" i="1"/>
  <c r="BD177" i="1" s="1"/>
  <c r="BG177" i="1"/>
  <c r="BH177" i="1" s="1"/>
  <c r="BY177" i="1" s="1"/>
  <c r="AI164" i="1"/>
  <c r="AY165" i="1"/>
  <c r="AZ165" i="1" s="1"/>
  <c r="BU165" i="1" s="1"/>
  <c r="AY169" i="1"/>
  <c r="AZ169" i="1" s="1"/>
  <c r="BU169" i="1" s="1"/>
  <c r="AW169" i="1"/>
  <c r="AX169" i="1" s="1"/>
  <c r="BT169" i="1" s="1"/>
  <c r="AJ176" i="1"/>
  <c r="AW176" i="1"/>
  <c r="AX176" i="1" s="1"/>
  <c r="BT176" i="1" s="1"/>
  <c r="AJ164" i="1"/>
  <c r="BC168" i="1"/>
  <c r="BD168" i="1" s="1"/>
  <c r="BG168" i="1"/>
  <c r="BH168" i="1" s="1"/>
  <c r="BY168" i="1" s="1"/>
  <c r="AK168" i="1"/>
  <c r="BE168" i="1"/>
  <c r="BF168" i="1" s="1"/>
  <c r="BX168" i="1" s="1"/>
  <c r="AI169" i="1"/>
  <c r="AJ171" i="1"/>
  <c r="AW171" i="1"/>
  <c r="AX171" i="1" s="1"/>
  <c r="BT171" i="1" s="1"/>
  <c r="AI171" i="1"/>
  <c r="AJ174" i="1"/>
  <c r="BV174" i="1"/>
  <c r="AI174" i="1"/>
  <c r="AL174" i="1" s="1"/>
  <c r="BC165" i="1"/>
  <c r="BD165" i="1" s="1"/>
  <c r="BG165" i="1"/>
  <c r="BH165" i="1" s="1"/>
  <c r="BY165" i="1" s="1"/>
  <c r="AJ169" i="1"/>
  <c r="W171" i="1"/>
  <c r="V171" i="1"/>
  <c r="AW174" i="1"/>
  <c r="AX174" i="1" s="1"/>
  <c r="BT174" i="1" s="1"/>
  <c r="AK175" i="1"/>
  <c r="AN175" i="1" s="1"/>
  <c r="BC175" i="1"/>
  <c r="BD175" i="1" s="1"/>
  <c r="BG175" i="1"/>
  <c r="BH175" i="1" s="1"/>
  <c r="BE165" i="1"/>
  <c r="BF165" i="1" s="1"/>
  <c r="BX165" i="1" s="1"/>
  <c r="BC170" i="1"/>
  <c r="BD170" i="1" s="1"/>
  <c r="BE170" i="1"/>
  <c r="BF170" i="1" s="1"/>
  <c r="BX170" i="1" s="1"/>
  <c r="BG172" i="1"/>
  <c r="BH172" i="1" s="1"/>
  <c r="BY172" i="1" s="1"/>
  <c r="BC172" i="1"/>
  <c r="BD172" i="1" s="1"/>
  <c r="AY176" i="1"/>
  <c r="AZ176" i="1" s="1"/>
  <c r="BU176" i="1" s="1"/>
  <c r="AJ177" i="1"/>
  <c r="BA177" i="1"/>
  <c r="BB177" i="1" s="1"/>
  <c r="AI177" i="1"/>
  <c r="AY193" i="1"/>
  <c r="AZ193" i="1" s="1"/>
  <c r="BU193" i="1" s="1"/>
  <c r="BA193" i="1"/>
  <c r="BB193" i="1" s="1"/>
  <c r="BV193" i="1" s="1"/>
  <c r="AW193" i="1"/>
  <c r="AX193" i="1" s="1"/>
  <c r="BT193" i="1" s="1"/>
  <c r="AI193" i="1"/>
  <c r="AL193" i="1" s="1"/>
  <c r="AN193" i="1" s="1"/>
  <c r="BQ193" i="1"/>
  <c r="BG170" i="1"/>
  <c r="BH170" i="1" s="1"/>
  <c r="BY170" i="1" s="1"/>
  <c r="BV171" i="1"/>
  <c r="BK173" i="1"/>
  <c r="BL173" i="1" s="1"/>
  <c r="BI173" i="1"/>
  <c r="BJ173" i="1" s="1"/>
  <c r="V174" i="1"/>
  <c r="BG188" i="1"/>
  <c r="BH188" i="1" s="1"/>
  <c r="BE188" i="1"/>
  <c r="BF188" i="1" s="1"/>
  <c r="BX188" i="1" s="1"/>
  <c r="BC188" i="1"/>
  <c r="BD188" i="1" s="1"/>
  <c r="AK163" i="1"/>
  <c r="BE163" i="1"/>
  <c r="BF163" i="1" s="1"/>
  <c r="BX163" i="1" s="1"/>
  <c r="BC163" i="1"/>
  <c r="BD163" i="1" s="1"/>
  <c r="BA164" i="1"/>
  <c r="BB164" i="1" s="1"/>
  <c r="BV164" i="1" s="1"/>
  <c r="AW164" i="1"/>
  <c r="AX164" i="1" s="1"/>
  <c r="BT164" i="1" s="1"/>
  <c r="AJ165" i="1"/>
  <c r="AI165" i="1"/>
  <c r="AW165" i="1"/>
  <c r="AX165" i="1" s="1"/>
  <c r="BT165" i="1" s="1"/>
  <c r="BX167" i="1"/>
  <c r="BC167" i="1"/>
  <c r="BD167" i="1" s="1"/>
  <c r="BG167" i="1"/>
  <c r="BH167" i="1" s="1"/>
  <c r="BY167" i="1" s="1"/>
  <c r="AK167" i="1"/>
  <c r="BA169" i="1"/>
  <c r="BB169" i="1" s="1"/>
  <c r="BV169" i="1" s="1"/>
  <c r="BM175" i="1"/>
  <c r="BN175" i="1" s="1"/>
  <c r="BK175" i="1"/>
  <c r="BL175" i="1" s="1"/>
  <c r="CA175" i="1" s="1"/>
  <c r="BI175" i="1"/>
  <c r="BJ175" i="1" s="1"/>
  <c r="BZ175" i="1" s="1"/>
  <c r="BG195" i="1"/>
  <c r="BH195" i="1" s="1"/>
  <c r="BY195" i="1" s="1"/>
  <c r="BC195" i="1"/>
  <c r="BD195" i="1" s="1"/>
  <c r="BE195" i="1"/>
  <c r="BF195" i="1" s="1"/>
  <c r="BX195" i="1" s="1"/>
  <c r="AK195" i="1"/>
  <c r="T131" i="1"/>
  <c r="U134" i="1"/>
  <c r="U137" i="1"/>
  <c r="U159" i="1"/>
  <c r="U166" i="1"/>
  <c r="AJ168" i="1"/>
  <c r="AW168" i="1"/>
  <c r="AX168" i="1" s="1"/>
  <c r="BT168" i="1" s="1"/>
  <c r="AI168" i="1"/>
  <c r="BE200" i="1"/>
  <c r="BF200" i="1" s="1"/>
  <c r="BX200" i="1" s="1"/>
  <c r="AK200" i="1"/>
  <c r="BC200" i="1"/>
  <c r="BD200" i="1" s="1"/>
  <c r="BY200" i="1"/>
  <c r="BA130" i="1"/>
  <c r="BB130" i="1" s="1"/>
  <c r="BV130" i="1" s="1"/>
  <c r="BC164" i="1"/>
  <c r="BD164" i="1" s="1"/>
  <c r="AI178" i="1"/>
  <c r="AW190" i="1"/>
  <c r="AX190" i="1" s="1"/>
  <c r="BT190" i="1" s="1"/>
  <c r="AJ190" i="1"/>
  <c r="AI190" i="1"/>
  <c r="AL190" i="1" s="1"/>
  <c r="V202" i="1"/>
  <c r="BE181" i="1"/>
  <c r="BF181" i="1" s="1"/>
  <c r="BX181" i="1" s="1"/>
  <c r="BC181" i="1"/>
  <c r="BD181" i="1" s="1"/>
  <c r="BC189" i="1"/>
  <c r="BD189" i="1" s="1"/>
  <c r="BG189" i="1"/>
  <c r="BH189" i="1" s="1"/>
  <c r="BY189" i="1" s="1"/>
  <c r="AI189" i="1"/>
  <c r="BE189" i="1"/>
  <c r="BF189" i="1" s="1"/>
  <c r="BX189" i="1" s="1"/>
  <c r="BA197" i="1"/>
  <c r="BB197" i="1" s="1"/>
  <c r="BV197" i="1" s="1"/>
  <c r="AW197" i="1"/>
  <c r="AX197" i="1" s="1"/>
  <c r="BT197" i="1"/>
  <c r="AJ197" i="1"/>
  <c r="AI197" i="1"/>
  <c r="AL197" i="1" s="1"/>
  <c r="V192" i="1"/>
  <c r="T192" i="1"/>
  <c r="BE198" i="1"/>
  <c r="BF198" i="1" s="1"/>
  <c r="BX198" i="1" s="1"/>
  <c r="BC198" i="1"/>
  <c r="BD198" i="1" s="1"/>
  <c r="BG198" i="1"/>
  <c r="BH198" i="1" s="1"/>
  <c r="BY198" i="1" s="1"/>
  <c r="BA184" i="1"/>
  <c r="BB184" i="1" s="1"/>
  <c r="BV184" i="1" s="1"/>
  <c r="AY184" i="1"/>
  <c r="AZ184" i="1" s="1"/>
  <c r="BU184" i="1" s="1"/>
  <c r="AI184" i="1"/>
  <c r="U186" i="1"/>
  <c r="T186" i="1"/>
  <c r="AI188" i="1"/>
  <c r="BA188" i="1"/>
  <c r="BB188" i="1" s="1"/>
  <c r="BV188" i="1" s="1"/>
  <c r="AI200" i="1"/>
  <c r="AY200" i="1"/>
  <c r="AZ200" i="1" s="1"/>
  <c r="BU200" i="1" s="1"/>
  <c r="AW200" i="1"/>
  <c r="AX200" i="1" s="1"/>
  <c r="BT200" i="1" s="1"/>
  <c r="U177" i="1"/>
  <c r="BG181" i="1"/>
  <c r="BH181" i="1" s="1"/>
  <c r="BY181" i="1" s="1"/>
  <c r="AJ184" i="1"/>
  <c r="AK187" i="1"/>
  <c r="BY187" i="1"/>
  <c r="AI187" i="1"/>
  <c r="BC187" i="1"/>
  <c r="BD187" i="1" s="1"/>
  <c r="BT195" i="1"/>
  <c r="AJ195" i="1"/>
  <c r="AI195" i="1"/>
  <c r="BA195" i="1"/>
  <c r="BB195" i="1" s="1"/>
  <c r="BV195" i="1" s="1"/>
  <c r="BG185" i="1"/>
  <c r="BH185" i="1" s="1"/>
  <c r="BY185" i="1" s="1"/>
  <c r="BC185" i="1"/>
  <c r="BD185" i="1" s="1"/>
  <c r="BV201" i="1"/>
  <c r="AY201" i="1"/>
  <c r="AZ201" i="1" s="1"/>
  <c r="BU201" i="1" s="1"/>
  <c r="AW201" i="1"/>
  <c r="AX201" i="1" s="1"/>
  <c r="BT201" i="1" s="1"/>
  <c r="AJ201" i="1"/>
  <c r="BE180" i="1"/>
  <c r="BF180" i="1" s="1"/>
  <c r="AK180" i="1"/>
  <c r="BC180" i="1"/>
  <c r="BD180" i="1" s="1"/>
  <c r="BG180" i="1"/>
  <c r="BH180" i="1" s="1"/>
  <c r="BY180" i="1" s="1"/>
  <c r="AJ181" i="1"/>
  <c r="V183" i="1"/>
  <c r="AY188" i="1"/>
  <c r="AZ188" i="1" s="1"/>
  <c r="BU188" i="1" s="1"/>
  <c r="S191" i="1"/>
  <c r="W191" i="1"/>
  <c r="V191" i="1"/>
  <c r="U191" i="1"/>
  <c r="AI198" i="1"/>
  <c r="AL198" i="1" s="1"/>
  <c r="AK190" i="1"/>
  <c r="BG190" i="1"/>
  <c r="BH190" i="1" s="1"/>
  <c r="BY190" i="1" s="1"/>
  <c r="BE190" i="1"/>
  <c r="BF190" i="1" s="1"/>
  <c r="BX190" i="1" s="1"/>
  <c r="BK191" i="1"/>
  <c r="BL191" i="1" s="1"/>
  <c r="BM191" i="1"/>
  <c r="BN191" i="1" s="1"/>
  <c r="BG192" i="1"/>
  <c r="BH192" i="1" s="1"/>
  <c r="BY192" i="1" s="1"/>
  <c r="AW196" i="1"/>
  <c r="AX196" i="1" s="1"/>
  <c r="BT196" i="1" s="1"/>
  <c r="AJ196" i="1"/>
  <c r="BU196" i="1"/>
  <c r="AI196" i="1"/>
  <c r="BA200" i="1"/>
  <c r="BB200" i="1" s="1"/>
  <c r="BV200" i="1" s="1"/>
  <c r="AI201" i="1"/>
  <c r="AJ166" i="1"/>
  <c r="AY166" i="1"/>
  <c r="AZ166" i="1" s="1"/>
  <c r="BU166" i="1" s="1"/>
  <c r="AI166" i="1"/>
  <c r="AL166" i="1" s="1"/>
  <c r="T171" i="1"/>
  <c r="AK181" i="1"/>
  <c r="U182" i="1"/>
  <c r="W184" i="1"/>
  <c r="BC192" i="1"/>
  <c r="BD192" i="1" s="1"/>
  <c r="W200" i="1"/>
  <c r="BV179" i="1"/>
  <c r="AI179" i="1"/>
  <c r="AL179" i="1" s="1"/>
  <c r="AN179" i="1" s="1"/>
  <c r="BE194" i="1"/>
  <c r="BF194" i="1" s="1"/>
  <c r="BX194" i="1" s="1"/>
  <c r="AK194" i="1"/>
  <c r="AK196" i="1"/>
  <c r="BE196" i="1"/>
  <c r="BF196" i="1" s="1"/>
  <c r="BX196" i="1" s="1"/>
  <c r="BC196" i="1"/>
  <c r="BD196" i="1" s="1"/>
  <c r="S197" i="1"/>
  <c r="V197" i="1"/>
  <c r="U197" i="1"/>
  <c r="BA199" i="1"/>
  <c r="BB199" i="1" s="1"/>
  <c r="BV199" i="1" s="1"/>
  <c r="AY199" i="1"/>
  <c r="AZ199" i="1" s="1"/>
  <c r="U164" i="1"/>
  <c r="W170" i="1"/>
  <c r="AW182" i="1"/>
  <c r="AX182" i="1" s="1"/>
  <c r="BT182" i="1" s="1"/>
  <c r="AI182" i="1"/>
  <c r="AL182" i="1" s="1"/>
  <c r="V187" i="1"/>
  <c r="BG196" i="1"/>
  <c r="BH196" i="1" s="1"/>
  <c r="BY196" i="1" s="1"/>
  <c r="T197" i="1"/>
  <c r="AI199" i="1"/>
  <c r="T182" i="1"/>
  <c r="BY183" i="1"/>
  <c r="W186" i="1"/>
  <c r="AY187" i="1"/>
  <c r="AZ187" i="1" s="1"/>
  <c r="BU187" i="1" s="1"/>
  <c r="U196" i="1"/>
  <c r="T200" i="1"/>
  <c r="V201" i="1"/>
  <c r="BC203" i="1"/>
  <c r="BD203" i="1" s="1"/>
  <c r="AY204" i="1"/>
  <c r="AZ204" i="1" s="1"/>
  <c r="BU204" i="1" s="1"/>
  <c r="BK204" i="1"/>
  <c r="BL204" i="1" s="1"/>
  <c r="U200" i="1"/>
  <c r="W201" i="1"/>
  <c r="AK201" i="1"/>
  <c r="BE201" i="1"/>
  <c r="BF201" i="1" s="1"/>
  <c r="BX201" i="1" s="1"/>
  <c r="BV203" i="1"/>
  <c r="BA187" i="1"/>
  <c r="BB187" i="1" s="1"/>
  <c r="BV187" i="1" s="1"/>
  <c r="AI203" i="1"/>
  <c r="BE203" i="1"/>
  <c r="BF203" i="1" s="1"/>
  <c r="BX203" i="1" s="1"/>
  <c r="BM204" i="1"/>
  <c r="BN204" i="1" s="1"/>
  <c r="BG203" i="1"/>
  <c r="BH203" i="1" s="1"/>
  <c r="BY203" i="1" s="1"/>
  <c r="AY183" i="1"/>
  <c r="AZ183" i="1" s="1"/>
  <c r="BU183" i="1" s="1"/>
  <c r="AY191" i="1"/>
  <c r="AZ191" i="1" s="1"/>
  <c r="BU191" i="1" s="1"/>
  <c r="BC193" i="1"/>
  <c r="BD193" i="1" s="1"/>
  <c r="W194" i="1"/>
  <c r="W198" i="1"/>
  <c r="BC202" i="1"/>
  <c r="BD202" i="1" s="1"/>
  <c r="T204" i="1"/>
  <c r="W6" i="1"/>
  <c r="S6" i="1"/>
  <c r="BX7" i="1"/>
  <c r="T6" i="1"/>
  <c r="U6" i="1"/>
  <c r="BT24" i="1"/>
  <c r="BT39" i="1"/>
  <c r="BT56" i="1"/>
  <c r="AJ56" i="1"/>
  <c r="V58" i="1"/>
  <c r="S58" i="1"/>
  <c r="W58" i="1"/>
  <c r="S70" i="1"/>
  <c r="W70" i="1"/>
  <c r="V70" i="1"/>
  <c r="S86" i="1"/>
  <c r="W86" i="1"/>
  <c r="AK8" i="1"/>
  <c r="BY11" i="1"/>
  <c r="BU12" i="1"/>
  <c r="AD13" i="1"/>
  <c r="BV13" i="1"/>
  <c r="AK20" i="1"/>
  <c r="AD25" i="1"/>
  <c r="AF25" i="1" s="1"/>
  <c r="AG25" i="1" s="1"/>
  <c r="BQ25" i="1" s="1"/>
  <c r="BV25" i="1"/>
  <c r="AK31" i="1"/>
  <c r="AD33" i="1"/>
  <c r="AK36" i="1"/>
  <c r="BT37" i="1"/>
  <c r="AJ37" i="1"/>
  <c r="V41" i="1"/>
  <c r="BT42" i="1"/>
  <c r="W47" i="1"/>
  <c r="V51" i="1"/>
  <c r="S53" i="1"/>
  <c r="BT54" i="1"/>
  <c r="BU54" i="1"/>
  <c r="AJ54" i="1"/>
  <c r="S56" i="1"/>
  <c r="T58" i="1"/>
  <c r="T70" i="1"/>
  <c r="BX33" i="1"/>
  <c r="S11" i="1"/>
  <c r="BV12" i="1"/>
  <c r="AD14" i="1"/>
  <c r="AF14" i="1" s="1"/>
  <c r="AG14" i="1" s="1"/>
  <c r="BQ14" i="1" s="1"/>
  <c r="BX15" i="1"/>
  <c r="AD16" i="1"/>
  <c r="S23" i="1"/>
  <c r="AD26" i="1"/>
  <c r="BX26" i="1"/>
  <c r="AD28" i="1"/>
  <c r="AF28" i="1" s="1"/>
  <c r="AG28" i="1" s="1"/>
  <c r="BQ28" i="1" s="1"/>
  <c r="S34" i="1"/>
  <c r="AJ35" i="1"/>
  <c r="AD37" i="1"/>
  <c r="AF37" i="1" s="1"/>
  <c r="AG37" i="1" s="1"/>
  <c r="BQ37" i="1" s="1"/>
  <c r="AD39" i="1"/>
  <c r="AF39" i="1" s="1"/>
  <c r="AG39" i="1" s="1"/>
  <c r="BQ39" i="1" s="1"/>
  <c r="BV42" i="1"/>
  <c r="BT44" i="1"/>
  <c r="BT47" i="1"/>
  <c r="U48" i="1"/>
  <c r="AJ49" i="1"/>
  <c r="AD49" i="1"/>
  <c r="AF49" i="1" s="1"/>
  <c r="AG49" i="1" s="1"/>
  <c r="BQ49" i="1" s="1"/>
  <c r="W51" i="1"/>
  <c r="U58" i="1"/>
  <c r="S64" i="1"/>
  <c r="AD66" i="1"/>
  <c r="AF66" i="1" s="1"/>
  <c r="AG66" i="1" s="1"/>
  <c r="BQ66" i="1" s="1"/>
  <c r="V68" i="1"/>
  <c r="S85" i="1"/>
  <c r="W85" i="1"/>
  <c r="U85" i="1"/>
  <c r="T85" i="1"/>
  <c r="BY14" i="1"/>
  <c r="S17" i="1"/>
  <c r="S29" i="1"/>
  <c r="AK30" i="1"/>
  <c r="S32" i="1"/>
  <c r="AD32" i="1"/>
  <c r="AF32" i="1" s="1"/>
  <c r="AG32" i="1" s="1"/>
  <c r="BQ32" i="1" s="1"/>
  <c r="AK35" i="1"/>
  <c r="S37" i="1"/>
  <c r="U39" i="1"/>
  <c r="S41" i="1"/>
  <c r="BY42" i="1"/>
  <c r="BU44" i="1"/>
  <c r="AJ45" i="1"/>
  <c r="AD46" i="1"/>
  <c r="AF46" i="1" s="1"/>
  <c r="AG46" i="1" s="1"/>
  <c r="BQ46" i="1" s="1"/>
  <c r="V48" i="1"/>
  <c r="S51" i="1"/>
  <c r="T54" i="1"/>
  <c r="T82" i="1"/>
  <c r="T10" i="1"/>
  <c r="S14" i="1"/>
  <c r="S15" i="1"/>
  <c r="S16" i="1"/>
  <c r="U18" i="1"/>
  <c r="T22" i="1"/>
  <c r="S26" i="1"/>
  <c r="S27" i="1"/>
  <c r="S28" i="1"/>
  <c r="T29" i="1"/>
  <c r="BV31" i="1"/>
  <c r="BT31" i="1"/>
  <c r="AJ34" i="1"/>
  <c r="BT36" i="1"/>
  <c r="U37" i="1"/>
  <c r="T41" i="1"/>
  <c r="U43" i="1"/>
  <c r="AJ43" i="1"/>
  <c r="AD44" i="1"/>
  <c r="AF44" i="1" s="1"/>
  <c r="AG44" i="1" s="1"/>
  <c r="BQ44" i="1" s="1"/>
  <c r="U45" i="1"/>
  <c r="W48" i="1"/>
  <c r="S49" i="1"/>
  <c r="AK53" i="1"/>
  <c r="U54" i="1"/>
  <c r="AK55" i="1"/>
  <c r="AE76" i="1"/>
  <c r="AD76" i="1"/>
  <c r="U82" i="1"/>
  <c r="S82" i="1"/>
  <c r="T15" i="1"/>
  <c r="S25" i="1"/>
  <c r="T27" i="1"/>
  <c r="T28" i="1"/>
  <c r="U29" i="1"/>
  <c r="S33" i="1"/>
  <c r="U41" i="1"/>
  <c r="AE42" i="1"/>
  <c r="AD42" i="1"/>
  <c r="V43" i="1"/>
  <c r="V45" i="1"/>
  <c r="T48" i="1"/>
  <c r="BT66" i="1"/>
  <c r="AJ66" i="1"/>
  <c r="W74" i="1"/>
  <c r="V74" i="1"/>
  <c r="U74" i="1"/>
  <c r="S74" i="1"/>
  <c r="U9" i="1"/>
  <c r="U14" i="1"/>
  <c r="U15" i="1"/>
  <c r="U16" i="1"/>
  <c r="U21" i="1"/>
  <c r="U26" i="1"/>
  <c r="U28" i="1"/>
  <c r="BT30" i="1"/>
  <c r="T33" i="1"/>
  <c r="S39" i="1"/>
  <c r="T44" i="1"/>
  <c r="W45" i="1"/>
  <c r="U46" i="1"/>
  <c r="V49" i="1"/>
  <c r="AD50" i="1"/>
  <c r="AF50" i="1" s="1"/>
  <c r="AG50" i="1" s="1"/>
  <c r="BQ50" i="1" s="1"/>
  <c r="BV53" i="1"/>
  <c r="W54" i="1"/>
  <c r="AD60" i="1"/>
  <c r="AE60" i="1"/>
  <c r="S67" i="1"/>
  <c r="AJ71" i="1"/>
  <c r="AK75" i="1"/>
  <c r="AE78" i="1"/>
  <c r="AF78" i="1" s="1"/>
  <c r="AG78" i="1" s="1"/>
  <c r="BQ78" i="1" s="1"/>
  <c r="T16" i="1"/>
  <c r="BV8" i="1"/>
  <c r="AD9" i="1"/>
  <c r="T13" i="1"/>
  <c r="V17" i="1"/>
  <c r="BV20" i="1"/>
  <c r="AD21" i="1"/>
  <c r="T25" i="1"/>
  <c r="U27" i="1"/>
  <c r="U13" i="1"/>
  <c r="AJ13" i="1"/>
  <c r="V14" i="1"/>
  <c r="AJ14" i="1"/>
  <c r="V15" i="1"/>
  <c r="V16" i="1"/>
  <c r="AJ16" i="1"/>
  <c r="U25" i="1"/>
  <c r="AJ25" i="1"/>
  <c r="V26" i="1"/>
  <c r="AJ26" i="1"/>
  <c r="V27" i="1"/>
  <c r="V28" i="1"/>
  <c r="AJ28" i="1"/>
  <c r="BV30" i="1"/>
  <c r="AD31" i="1"/>
  <c r="U33" i="1"/>
  <c r="AK33" i="1"/>
  <c r="S35" i="1"/>
  <c r="AD36" i="1"/>
  <c r="T37" i="1"/>
  <c r="T39" i="1"/>
  <c r="AJ39" i="1"/>
  <c r="BV39" i="1"/>
  <c r="BT45" i="1"/>
  <c r="W49" i="1"/>
  <c r="T50" i="1"/>
  <c r="S54" i="1"/>
  <c r="U57" i="1"/>
  <c r="AK58" i="1"/>
  <c r="BV61" i="1"/>
  <c r="AJ61" i="1"/>
  <c r="AD61" i="1"/>
  <c r="AF61" i="1" s="1"/>
  <c r="AG61" i="1" s="1"/>
  <c r="BQ61" i="1" s="1"/>
  <c r="T66" i="1"/>
  <c r="U67" i="1"/>
  <c r="AD68" i="1"/>
  <c r="V71" i="1"/>
  <c r="U71" i="1"/>
  <c r="T71" i="1"/>
  <c r="S71" i="1"/>
  <c r="U81" i="1"/>
  <c r="T81" i="1"/>
  <c r="S10" i="1"/>
  <c r="U11" i="1"/>
  <c r="AJ12" i="1"/>
  <c r="V13" i="1"/>
  <c r="S22" i="1"/>
  <c r="U23" i="1"/>
  <c r="AJ24" i="1"/>
  <c r="V25" i="1"/>
  <c r="T32" i="1"/>
  <c r="V33" i="1"/>
  <c r="BT34" i="1"/>
  <c r="V39" i="1"/>
  <c r="AJ47" i="1"/>
  <c r="AD47" i="1"/>
  <c r="AF47" i="1" s="1"/>
  <c r="AG47" i="1" s="1"/>
  <c r="BQ47" i="1" s="1"/>
  <c r="T49" i="1"/>
  <c r="AD64" i="1"/>
  <c r="AK77" i="1"/>
  <c r="BY77" i="1"/>
  <c r="S13" i="1"/>
  <c r="V8" i="1"/>
  <c r="S9" i="1"/>
  <c r="U10" i="1"/>
  <c r="V11" i="1"/>
  <c r="V20" i="1"/>
  <c r="S21" i="1"/>
  <c r="U22" i="1"/>
  <c r="U30" i="1"/>
  <c r="AD30" i="1"/>
  <c r="AF30" i="1" s="1"/>
  <c r="AG30" i="1" s="1"/>
  <c r="BQ30" i="1" s="1"/>
  <c r="BX30" i="1"/>
  <c r="U32" i="1"/>
  <c r="BU34" i="1"/>
  <c r="V40" i="1"/>
  <c r="AJ41" i="1"/>
  <c r="BT41" i="1"/>
  <c r="S42" i="1"/>
  <c r="BX43" i="1"/>
  <c r="S46" i="1"/>
  <c r="U47" i="1"/>
  <c r="S47" i="1"/>
  <c r="V50" i="1"/>
  <c r="AE58" i="1"/>
  <c r="AF58" i="1" s="1"/>
  <c r="AG58" i="1" s="1"/>
  <c r="BQ58" i="1" s="1"/>
  <c r="S61" i="1"/>
  <c r="U61" i="1"/>
  <c r="S78" i="1"/>
  <c r="W78" i="1"/>
  <c r="T21" i="1"/>
  <c r="S31" i="1"/>
  <c r="T36" i="1"/>
  <c r="V38" i="1"/>
  <c r="W40" i="1"/>
  <c r="T42" i="1"/>
  <c r="U44" i="1"/>
  <c r="V46" i="1"/>
  <c r="W50" i="1"/>
  <c r="W59" i="1"/>
  <c r="V59" i="1"/>
  <c r="U62" i="1"/>
  <c r="T62" i="1"/>
  <c r="T64" i="1"/>
  <c r="BU68" i="1"/>
  <c r="AJ68" i="1"/>
  <c r="S80" i="1"/>
  <c r="W80" i="1"/>
  <c r="U87" i="1"/>
  <c r="S87" i="1"/>
  <c r="BV28" i="1"/>
  <c r="U36" i="1"/>
  <c r="W38" i="1"/>
  <c r="S45" i="1"/>
  <c r="AE45" i="1"/>
  <c r="AF45" i="1" s="1"/>
  <c r="AG45" i="1" s="1"/>
  <c r="BQ45" i="1" s="1"/>
  <c r="BU48" i="1"/>
  <c r="AJ48" i="1"/>
  <c r="AD53" i="1"/>
  <c r="AE55" i="1"/>
  <c r="AD55" i="1"/>
  <c r="AJ58" i="1"/>
  <c r="V61" i="1"/>
  <c r="S68" i="1"/>
  <c r="W68" i="1"/>
  <c r="W75" i="1"/>
  <c r="S75" i="1"/>
  <c r="U75" i="1"/>
  <c r="BV60" i="1"/>
  <c r="U70" i="1"/>
  <c r="U73" i="1"/>
  <c r="T74" i="1"/>
  <c r="AE75" i="1"/>
  <c r="AF75" i="1" s="1"/>
  <c r="AG75" i="1" s="1"/>
  <c r="BQ75" i="1" s="1"/>
  <c r="T80" i="1"/>
  <c r="V85" i="1"/>
  <c r="V87" i="1"/>
  <c r="V94" i="1"/>
  <c r="W99" i="1"/>
  <c r="V104" i="1"/>
  <c r="BY105" i="1"/>
  <c r="AK105" i="1"/>
  <c r="T121" i="1"/>
  <c r="S121" i="1"/>
  <c r="V121" i="1"/>
  <c r="W64" i="1"/>
  <c r="U66" i="1"/>
  <c r="U68" i="1"/>
  <c r="AJ78" i="1"/>
  <c r="BT78" i="1"/>
  <c r="W87" i="1"/>
  <c r="AE92" i="1"/>
  <c r="S93" i="1"/>
  <c r="W93" i="1"/>
  <c r="U93" i="1"/>
  <c r="T94" i="1"/>
  <c r="AE101" i="1"/>
  <c r="AD101" i="1"/>
  <c r="T102" i="1"/>
  <c r="T145" i="1"/>
  <c r="W145" i="1"/>
  <c r="V145" i="1"/>
  <c r="U145" i="1"/>
  <c r="S145" i="1"/>
  <c r="V80" i="1"/>
  <c r="AJ101" i="1"/>
  <c r="BV101" i="1"/>
  <c r="W106" i="1"/>
  <c r="U106" i="1"/>
  <c r="S106" i="1"/>
  <c r="T114" i="1"/>
  <c r="U114" i="1"/>
  <c r="S114" i="1"/>
  <c r="AK127" i="1"/>
  <c r="BX127" i="1"/>
  <c r="AE147" i="1"/>
  <c r="AD147" i="1"/>
  <c r="AF147" i="1" s="1"/>
  <c r="AG147" i="1" s="1"/>
  <c r="BQ147" i="1" s="1"/>
  <c r="U153" i="1"/>
  <c r="T153" i="1"/>
  <c r="BT29" i="1"/>
  <c r="T31" i="1"/>
  <c r="T43" i="1"/>
  <c r="AK57" i="1"/>
  <c r="AD63" i="1"/>
  <c r="AF63" i="1" s="1"/>
  <c r="AG63" i="1" s="1"/>
  <c r="BQ63" i="1" s="1"/>
  <c r="AJ65" i="1"/>
  <c r="W66" i="1"/>
  <c r="W71" i="1"/>
  <c r="T75" i="1"/>
  <c r="T78" i="1"/>
  <c r="S79" i="1"/>
  <c r="W90" i="1"/>
  <c r="BT92" i="1"/>
  <c r="AJ92" i="1"/>
  <c r="AD98" i="1"/>
  <c r="AF98" i="1" s="1"/>
  <c r="AG98" i="1" s="1"/>
  <c r="BQ98" i="1" s="1"/>
  <c r="AD110" i="1"/>
  <c r="AF110" i="1" s="1"/>
  <c r="AG110" i="1" s="1"/>
  <c r="BQ110" i="1" s="1"/>
  <c r="AE124" i="1"/>
  <c r="V53" i="1"/>
  <c r="BV59" i="1"/>
  <c r="S66" i="1"/>
  <c r="U78" i="1"/>
  <c r="V79" i="1"/>
  <c r="AE89" i="1"/>
  <c r="AD89" i="1"/>
  <c r="S92" i="1"/>
  <c r="W92" i="1"/>
  <c r="V93" i="1"/>
  <c r="BT105" i="1"/>
  <c r="AJ105" i="1"/>
  <c r="BU105" i="1"/>
  <c r="AE139" i="1"/>
  <c r="AD139" i="1"/>
  <c r="AF139" i="1" s="1"/>
  <c r="AG139" i="1" s="1"/>
  <c r="BQ139" i="1" s="1"/>
  <c r="U42" i="1"/>
  <c r="W57" i="1"/>
  <c r="AE57" i="1"/>
  <c r="AF57" i="1" s="1"/>
  <c r="AG57" i="1" s="1"/>
  <c r="BQ57" i="1" s="1"/>
  <c r="U59" i="1"/>
  <c r="AK69" i="1"/>
  <c r="S72" i="1"/>
  <c r="V75" i="1"/>
  <c r="U76" i="1"/>
  <c r="V78" i="1"/>
  <c r="BU83" i="1"/>
  <c r="AK84" i="1"/>
  <c r="AE86" i="1"/>
  <c r="AJ89" i="1"/>
  <c r="BV89" i="1"/>
  <c r="S94" i="1"/>
  <c r="AD99" i="1"/>
  <c r="AF99" i="1" s="1"/>
  <c r="AG99" i="1" s="1"/>
  <c r="BQ99" i="1" s="1"/>
  <c r="S102" i="1"/>
  <c r="S105" i="1"/>
  <c r="W105" i="1"/>
  <c r="U105" i="1"/>
  <c r="T106" i="1"/>
  <c r="V108" i="1"/>
  <c r="U108" i="1"/>
  <c r="T108" i="1"/>
  <c r="BT139" i="1"/>
  <c r="AJ139" i="1"/>
  <c r="BV139" i="1"/>
  <c r="V55" i="1"/>
  <c r="T57" i="1"/>
  <c r="S60" i="1"/>
  <c r="T67" i="1"/>
  <c r="AD67" i="1"/>
  <c r="AK68" i="1"/>
  <c r="V76" i="1"/>
  <c r="V91" i="1"/>
  <c r="U92" i="1"/>
  <c r="T93" i="1"/>
  <c r="W94" i="1"/>
  <c r="BU101" i="1"/>
  <c r="U60" i="1"/>
  <c r="AJ60" i="1"/>
  <c r="V65" i="1"/>
  <c r="X65" i="1" s="1"/>
  <c r="Y65" i="1" s="1"/>
  <c r="BP65" i="1" s="1"/>
  <c r="W69" i="1"/>
  <c r="AK70" i="1"/>
  <c r="BY81" i="1"/>
  <c r="AK81" i="1"/>
  <c r="AD82" i="1"/>
  <c r="AF82" i="1" s="1"/>
  <c r="AG82" i="1" s="1"/>
  <c r="BQ82" i="1" s="1"/>
  <c r="W104" i="1"/>
  <c r="V67" i="1"/>
  <c r="T69" i="1"/>
  <c r="AD70" i="1"/>
  <c r="AF70" i="1" s="1"/>
  <c r="AG70" i="1" s="1"/>
  <c r="BQ70" i="1" s="1"/>
  <c r="BV84" i="1"/>
  <c r="AJ84" i="1"/>
  <c r="T89" i="1"/>
  <c r="BU95" i="1"/>
  <c r="T113" i="1"/>
  <c r="BV122" i="1"/>
  <c r="AJ122" i="1"/>
  <c r="AJ70" i="1"/>
  <c r="AK71" i="1"/>
  <c r="W82" i="1"/>
  <c r="W84" i="1"/>
  <c r="V84" i="1"/>
  <c r="T84" i="1"/>
  <c r="S84" i="1"/>
  <c r="BX94" i="1"/>
  <c r="AK94" i="1"/>
  <c r="BU96" i="1"/>
  <c r="AJ96" i="1"/>
  <c r="W120" i="1"/>
  <c r="V120" i="1"/>
  <c r="BT80" i="1"/>
  <c r="AJ80" i="1"/>
  <c r="V82" i="1"/>
  <c r="T87" i="1"/>
  <c r="S97" i="1"/>
  <c r="W97" i="1"/>
  <c r="BV73" i="1"/>
  <c r="AJ76" i="1"/>
  <c r="AK82" i="1"/>
  <c r="BX83" i="1"/>
  <c r="T86" i="1"/>
  <c r="U90" i="1"/>
  <c r="BX93" i="1"/>
  <c r="AK93" i="1"/>
  <c r="T98" i="1"/>
  <c r="U102" i="1"/>
  <c r="BY103" i="1"/>
  <c r="T105" i="1"/>
  <c r="V107" i="1"/>
  <c r="BY112" i="1"/>
  <c r="W113" i="1"/>
  <c r="U117" i="1"/>
  <c r="T118" i="1"/>
  <c r="AJ120" i="1"/>
  <c r="T122" i="1"/>
  <c r="T125" i="1"/>
  <c r="BV72" i="1"/>
  <c r="BU72" i="1"/>
  <c r="U86" i="1"/>
  <c r="V90" i="1"/>
  <c r="S96" i="1"/>
  <c r="U98" i="1"/>
  <c r="V102" i="1"/>
  <c r="V106" i="1"/>
  <c r="T110" i="1"/>
  <c r="S113" i="1"/>
  <c r="V114" i="1"/>
  <c r="V117" i="1"/>
  <c r="AK120" i="1"/>
  <c r="U121" i="1"/>
  <c r="U122" i="1"/>
  <c r="T132" i="1"/>
  <c r="AJ55" i="1"/>
  <c r="AJ67" i="1"/>
  <c r="AE79" i="1"/>
  <c r="S81" i="1"/>
  <c r="W81" i="1"/>
  <c r="AD81" i="1"/>
  <c r="AF81" i="1" s="1"/>
  <c r="AG81" i="1" s="1"/>
  <c r="BQ81" i="1" s="1"/>
  <c r="W88" i="1"/>
  <c r="AD91" i="1"/>
  <c r="AF91" i="1" s="1"/>
  <c r="AG91" i="1" s="1"/>
  <c r="BQ91" i="1" s="1"/>
  <c r="BY91" i="1"/>
  <c r="AE93" i="1"/>
  <c r="AF93" i="1" s="1"/>
  <c r="AG93" i="1" s="1"/>
  <c r="BQ93" i="1" s="1"/>
  <c r="T96" i="1"/>
  <c r="W100" i="1"/>
  <c r="V105" i="1"/>
  <c r="AE106" i="1"/>
  <c r="AF106" i="1" s="1"/>
  <c r="AG106" i="1" s="1"/>
  <c r="BQ106" i="1" s="1"/>
  <c r="V110" i="1"/>
  <c r="BX113" i="1"/>
  <c r="W114" i="1"/>
  <c r="AK116" i="1"/>
  <c r="W118" i="1"/>
  <c r="T123" i="1"/>
  <c r="T135" i="1"/>
  <c r="V136" i="1"/>
  <c r="BV154" i="1"/>
  <c r="AJ154" i="1"/>
  <c r="BU154" i="1"/>
  <c r="T156" i="1"/>
  <c r="V156" i="1"/>
  <c r="U156" i="1"/>
  <c r="S156" i="1"/>
  <c r="AE116" i="1"/>
  <c r="AD116" i="1"/>
  <c r="AF116" i="1" s="1"/>
  <c r="AG116" i="1" s="1"/>
  <c r="BQ116" i="1" s="1"/>
  <c r="W121" i="1"/>
  <c r="W154" i="1"/>
  <c r="T154" i="1"/>
  <c r="S154" i="1"/>
  <c r="V77" i="1"/>
  <c r="BY80" i="1"/>
  <c r="BT85" i="1"/>
  <c r="S89" i="1"/>
  <c r="V96" i="1"/>
  <c r="BU97" i="1"/>
  <c r="S101" i="1"/>
  <c r="BU109" i="1"/>
  <c r="S110" i="1"/>
  <c r="AJ116" i="1"/>
  <c r="V122" i="1"/>
  <c r="U126" i="1"/>
  <c r="AE130" i="1"/>
  <c r="W132" i="1"/>
  <c r="BT134" i="1"/>
  <c r="AJ134" i="1"/>
  <c r="BU134" i="1"/>
  <c r="U147" i="1"/>
  <c r="W147" i="1"/>
  <c r="V147" i="1"/>
  <c r="T147" i="1"/>
  <c r="S147" i="1"/>
  <c r="S152" i="1"/>
  <c r="BQ187" i="1"/>
  <c r="T189" i="1"/>
  <c r="W189" i="1"/>
  <c r="V189" i="1"/>
  <c r="W77" i="1"/>
  <c r="V81" i="1"/>
  <c r="V86" i="1"/>
  <c r="AJ88" i="1"/>
  <c r="BU94" i="1"/>
  <c r="S95" i="1"/>
  <c r="AK96" i="1"/>
  <c r="V98" i="1"/>
  <c r="AJ100" i="1"/>
  <c r="AE104" i="1"/>
  <c r="U110" i="1"/>
  <c r="U116" i="1"/>
  <c r="S116" i="1"/>
  <c r="BV119" i="1"/>
  <c r="W123" i="1"/>
  <c r="W131" i="1"/>
  <c r="V131" i="1"/>
  <c r="U131" i="1"/>
  <c r="S104" i="1"/>
  <c r="AD118" i="1"/>
  <c r="AF118" i="1" s="1"/>
  <c r="AG118" i="1" s="1"/>
  <c r="BQ118" i="1" s="1"/>
  <c r="AD129" i="1"/>
  <c r="AF129" i="1" s="1"/>
  <c r="AG129" i="1" s="1"/>
  <c r="BQ129" i="1" s="1"/>
  <c r="S130" i="1"/>
  <c r="S112" i="1"/>
  <c r="V130" i="1"/>
  <c r="T130" i="1"/>
  <c r="AE145" i="1"/>
  <c r="AD145" i="1"/>
  <c r="AF145" i="1" s="1"/>
  <c r="AG145" i="1" s="1"/>
  <c r="BQ145" i="1" s="1"/>
  <c r="V155" i="1"/>
  <c r="S155" i="1"/>
  <c r="U155" i="1"/>
  <c r="AE94" i="1"/>
  <c r="AF94" i="1" s="1"/>
  <c r="AG94" i="1" s="1"/>
  <c r="BQ94" i="1" s="1"/>
  <c r="V103" i="1"/>
  <c r="U104" i="1"/>
  <c r="T112" i="1"/>
  <c r="W119" i="1"/>
  <c r="V119" i="1"/>
  <c r="T120" i="1"/>
  <c r="AK123" i="1"/>
  <c r="U130" i="1"/>
  <c r="BU133" i="1"/>
  <c r="BT133" i="1"/>
  <c r="AJ133" i="1"/>
  <c r="T155" i="1"/>
  <c r="W76" i="1"/>
  <c r="U80" i="1"/>
  <c r="AK88" i="1"/>
  <c r="BX88" i="1"/>
  <c r="AJ90" i="1"/>
  <c r="BU90" i="1"/>
  <c r="T92" i="1"/>
  <c r="AK100" i="1"/>
  <c r="BY100" i="1"/>
  <c r="BX100" i="1"/>
  <c r="T101" i="1"/>
  <c r="AJ102" i="1"/>
  <c r="BU102" i="1"/>
  <c r="BT102" i="1"/>
  <c r="AE105" i="1"/>
  <c r="AF105" i="1" s="1"/>
  <c r="AG105" i="1" s="1"/>
  <c r="BQ105" i="1" s="1"/>
  <c r="BT116" i="1"/>
  <c r="AK128" i="1"/>
  <c r="BX128" i="1"/>
  <c r="S129" i="1"/>
  <c r="V129" i="1"/>
  <c r="U129" i="1"/>
  <c r="AK135" i="1"/>
  <c r="AE136" i="1"/>
  <c r="AF136" i="1" s="1"/>
  <c r="AG136" i="1" s="1"/>
  <c r="BQ136" i="1" s="1"/>
  <c r="V137" i="1"/>
  <c r="BV141" i="1"/>
  <c r="T79" i="1"/>
  <c r="W89" i="1"/>
  <c r="T91" i="1"/>
  <c r="W101" i="1"/>
  <c r="T103" i="1"/>
  <c r="S109" i="1"/>
  <c r="BU113" i="1"/>
  <c r="AL114" i="1"/>
  <c r="V124" i="1"/>
  <c r="BV128" i="1"/>
  <c r="BV132" i="1"/>
  <c r="BT132" i="1"/>
  <c r="AJ132" i="1"/>
  <c r="U133" i="1"/>
  <c r="BV137" i="1"/>
  <c r="AJ163" i="1"/>
  <c r="BV163" i="1"/>
  <c r="AK165" i="1"/>
  <c r="U79" i="1"/>
  <c r="U91" i="1"/>
  <c r="U103" i="1"/>
  <c r="S117" i="1"/>
  <c r="AD117" i="1"/>
  <c r="AF117" i="1" s="1"/>
  <c r="AG117" i="1" s="1"/>
  <c r="BQ117" i="1" s="1"/>
  <c r="BV121" i="1"/>
  <c r="W124" i="1"/>
  <c r="AJ127" i="1"/>
  <c r="BV127" i="1"/>
  <c r="W128" i="1"/>
  <c r="U128" i="1"/>
  <c r="S128" i="1"/>
  <c r="U132" i="1"/>
  <c r="V133" i="1"/>
  <c r="S137" i="1"/>
  <c r="W143" i="1"/>
  <c r="V143" i="1"/>
  <c r="T143" i="1"/>
  <c r="AD154" i="1"/>
  <c r="AF154" i="1" s="1"/>
  <c r="AG154" i="1" s="1"/>
  <c r="BQ154" i="1" s="1"/>
  <c r="T163" i="1"/>
  <c r="S163" i="1"/>
  <c r="S160" i="1"/>
  <c r="V160" i="1"/>
  <c r="U160" i="1"/>
  <c r="T160" i="1"/>
  <c r="AJ175" i="1"/>
  <c r="AM175" i="1" s="1"/>
  <c r="W174" i="1"/>
  <c r="T175" i="1"/>
  <c r="S175" i="1"/>
  <c r="BV115" i="1"/>
  <c r="BU115" i="1"/>
  <c r="BT115" i="1"/>
  <c r="U120" i="1"/>
  <c r="S120" i="1"/>
  <c r="BY121" i="1"/>
  <c r="V123" i="1"/>
  <c r="AE128" i="1"/>
  <c r="AD128" i="1"/>
  <c r="T129" i="1"/>
  <c r="T133" i="1"/>
  <c r="V134" i="1"/>
  <c r="W135" i="1"/>
  <c r="W140" i="1"/>
  <c r="U140" i="1"/>
  <c r="V153" i="1"/>
  <c r="AD168" i="1"/>
  <c r="AF168" i="1" s="1"/>
  <c r="AG168" i="1" s="1"/>
  <c r="BQ168" i="1" s="1"/>
  <c r="AE168" i="1"/>
  <c r="T116" i="1"/>
  <c r="S122" i="1"/>
  <c r="BT126" i="1"/>
  <c r="T128" i="1"/>
  <c r="S132" i="1"/>
  <c r="S133" i="1"/>
  <c r="S134" i="1"/>
  <c r="AJ141" i="1"/>
  <c r="S150" i="1"/>
  <c r="AE150" i="1"/>
  <c r="W152" i="1"/>
  <c r="W159" i="1"/>
  <c r="W166" i="1"/>
  <c r="T184" i="1"/>
  <c r="U189" i="1"/>
  <c r="AJ124" i="1"/>
  <c r="BT125" i="1"/>
  <c r="BU126" i="1"/>
  <c r="AJ136" i="1"/>
  <c r="BT137" i="1"/>
  <c r="BU138" i="1"/>
  <c r="AJ138" i="1"/>
  <c r="U139" i="1"/>
  <c r="AK141" i="1"/>
  <c r="BX142" i="1"/>
  <c r="W149" i="1"/>
  <c r="U154" i="1"/>
  <c r="T157" i="1"/>
  <c r="V166" i="1"/>
  <c r="T166" i="1"/>
  <c r="W177" i="1"/>
  <c r="U184" i="1"/>
  <c r="U115" i="1"/>
  <c r="AK124" i="1"/>
  <c r="BU125" i="1"/>
  <c r="U127" i="1"/>
  <c r="AK136" i="1"/>
  <c r="W142" i="1"/>
  <c r="AJ149" i="1"/>
  <c r="BV152" i="1"/>
  <c r="W153" i="1"/>
  <c r="V154" i="1"/>
  <c r="W155" i="1"/>
  <c r="W156" i="1"/>
  <c r="V169" i="1"/>
  <c r="V184" i="1"/>
  <c r="AJ131" i="1"/>
  <c r="AJ148" i="1"/>
  <c r="AJ151" i="1"/>
  <c r="BV151" i="1"/>
  <c r="W163" i="1"/>
  <c r="W168" i="1"/>
  <c r="V168" i="1"/>
  <c r="U168" i="1"/>
  <c r="T168" i="1"/>
  <c r="S168" i="1"/>
  <c r="U172" i="1"/>
  <c r="AK185" i="1"/>
  <c r="BX185" i="1"/>
  <c r="AD126" i="1"/>
  <c r="AF126" i="1" s="1"/>
  <c r="AG126" i="1" s="1"/>
  <c r="BQ126" i="1" s="1"/>
  <c r="BU136" i="1"/>
  <c r="AD138" i="1"/>
  <c r="AF138" i="1" s="1"/>
  <c r="AG138" i="1" s="1"/>
  <c r="BQ138" i="1" s="1"/>
  <c r="S139" i="1"/>
  <c r="AK140" i="1"/>
  <c r="AD142" i="1"/>
  <c r="AF142" i="1" s="1"/>
  <c r="AG142" i="1" s="1"/>
  <c r="BQ142" i="1" s="1"/>
  <c r="T144" i="1"/>
  <c r="T151" i="1"/>
  <c r="S151" i="1"/>
  <c r="V177" i="1"/>
  <c r="S184" i="1"/>
  <c r="AD185" i="1"/>
  <c r="AE185" i="1"/>
  <c r="S190" i="1"/>
  <c r="W190" i="1"/>
  <c r="U190" i="1"/>
  <c r="V126" i="1"/>
  <c r="BX137" i="1"/>
  <c r="V138" i="1"/>
  <c r="S141" i="1"/>
  <c r="AD152" i="1"/>
  <c r="AF152" i="1" s="1"/>
  <c r="AG152" i="1" s="1"/>
  <c r="BQ152" i="1" s="1"/>
  <c r="W157" i="1"/>
  <c r="T158" i="1"/>
  <c r="V172" i="1"/>
  <c r="BT131" i="1"/>
  <c r="AD141" i="1"/>
  <c r="AF141" i="1" s="1"/>
  <c r="AG141" i="1" s="1"/>
  <c r="BQ141" i="1" s="1"/>
  <c r="AD146" i="1"/>
  <c r="AF146" i="1" s="1"/>
  <c r="AG146" i="1" s="1"/>
  <c r="BQ146" i="1" s="1"/>
  <c r="V151" i="1"/>
  <c r="AK153" i="1"/>
  <c r="BX153" i="1"/>
  <c r="BX155" i="1"/>
  <c r="AK155" i="1"/>
  <c r="U174" i="1"/>
  <c r="W181" i="1"/>
  <c r="V181" i="1"/>
  <c r="U181" i="1"/>
  <c r="T181" i="1"/>
  <c r="S181" i="1"/>
  <c r="T188" i="1"/>
  <c r="V190" i="1"/>
  <c r="W125" i="1"/>
  <c r="BT130" i="1"/>
  <c r="W137" i="1"/>
  <c r="S144" i="1"/>
  <c r="AK149" i="1"/>
  <c r="BY149" i="1"/>
  <c r="BX149" i="1"/>
  <c r="U152" i="1"/>
  <c r="BX154" i="1"/>
  <c r="AK154" i="1"/>
  <c r="W158" i="1"/>
  <c r="V159" i="1"/>
  <c r="AE163" i="1"/>
  <c r="AF163" i="1" s="1"/>
  <c r="AG163" i="1" s="1"/>
  <c r="BQ163" i="1" s="1"/>
  <c r="V185" i="1"/>
  <c r="U185" i="1"/>
  <c r="T185" i="1"/>
  <c r="S185" i="1"/>
  <c r="U188" i="1"/>
  <c r="S188" i="1"/>
  <c r="W188" i="1"/>
  <c r="BY117" i="1"/>
  <c r="AD119" i="1"/>
  <c r="AF119" i="1" s="1"/>
  <c r="AG119" i="1" s="1"/>
  <c r="BQ119" i="1" s="1"/>
  <c r="BY129" i="1"/>
  <c r="BX130" i="1"/>
  <c r="AD131" i="1"/>
  <c r="AF131" i="1" s="1"/>
  <c r="AG131" i="1" s="1"/>
  <c r="BQ131" i="1" s="1"/>
  <c r="T140" i="1"/>
  <c r="S143" i="1"/>
  <c r="AD143" i="1"/>
  <c r="AF143" i="1" s="1"/>
  <c r="AG143" i="1" s="1"/>
  <c r="BQ143" i="1" s="1"/>
  <c r="S148" i="1"/>
  <c r="X148" i="1" s="1"/>
  <c r="Y148" i="1" s="1"/>
  <c r="BP148" i="1" s="1"/>
  <c r="AE149" i="1"/>
  <c r="AD149" i="1"/>
  <c r="AF149" i="1" s="1"/>
  <c r="AG149" i="1" s="1"/>
  <c r="BQ149" i="1" s="1"/>
  <c r="T152" i="1"/>
  <c r="BU153" i="1"/>
  <c r="AJ153" i="1"/>
  <c r="BT155" i="1"/>
  <c r="S158" i="1"/>
  <c r="AD175" i="1"/>
  <c r="AF175" i="1" s="1"/>
  <c r="AG175" i="1" s="1"/>
  <c r="BQ175" i="1" s="1"/>
  <c r="AJ160" i="1"/>
  <c r="AK164" i="1"/>
  <c r="S169" i="1"/>
  <c r="U170" i="1"/>
  <c r="S172" i="1"/>
  <c r="S174" i="1"/>
  <c r="AK177" i="1"/>
  <c r="AJ179" i="1"/>
  <c r="W182" i="1"/>
  <c r="V188" i="1"/>
  <c r="T190" i="1"/>
  <c r="W195" i="1"/>
  <c r="U163" i="1"/>
  <c r="S165" i="1"/>
  <c r="T169" i="1"/>
  <c r="V170" i="1"/>
  <c r="T172" i="1"/>
  <c r="CA173" i="1"/>
  <c r="T174" i="1"/>
  <c r="U175" i="1"/>
  <c r="S178" i="1"/>
  <c r="BX180" i="1"/>
  <c r="S183" i="1"/>
  <c r="BT188" i="1"/>
  <c r="AJ189" i="1"/>
  <c r="V203" i="1"/>
  <c r="V163" i="1"/>
  <c r="V175" i="1"/>
  <c r="V179" i="1"/>
  <c r="AE180" i="1"/>
  <c r="AD180" i="1"/>
  <c r="AF180" i="1" s="1"/>
  <c r="AG180" i="1" s="1"/>
  <c r="BQ180" i="1" s="1"/>
  <c r="BV182" i="1"/>
  <c r="AK186" i="1"/>
  <c r="BX186" i="1"/>
  <c r="W203" i="1"/>
  <c r="T203" i="1"/>
  <c r="AE173" i="1"/>
  <c r="AF173" i="1" s="1"/>
  <c r="AG173" i="1" s="1"/>
  <c r="BQ173" i="1" s="1"/>
  <c r="AD176" i="1"/>
  <c r="AF176" i="1" s="1"/>
  <c r="AG176" i="1" s="1"/>
  <c r="BQ176" i="1" s="1"/>
  <c r="W179" i="1"/>
  <c r="W185" i="1"/>
  <c r="BU189" i="1"/>
  <c r="AE192" i="1"/>
  <c r="AD192" i="1"/>
  <c r="AF192" i="1" s="1"/>
  <c r="AG192" i="1" s="1"/>
  <c r="BQ192" i="1" s="1"/>
  <c r="U203" i="1"/>
  <c r="V150" i="1"/>
  <c r="V162" i="1"/>
  <c r="BU164" i="1"/>
  <c r="W167" i="1"/>
  <c r="AK169" i="1"/>
  <c r="T176" i="1"/>
  <c r="BU177" i="1"/>
  <c r="BT179" i="1"/>
  <c r="BQ181" i="1"/>
  <c r="T183" i="1"/>
  <c r="BV192" i="1"/>
  <c r="AJ193" i="1"/>
  <c r="AJ194" i="1"/>
  <c r="BV194" i="1"/>
  <c r="BU194" i="1"/>
  <c r="AE196" i="1"/>
  <c r="BT146" i="1"/>
  <c r="BV156" i="1"/>
  <c r="BT158" i="1"/>
  <c r="BU158" i="1"/>
  <c r="AD161" i="1"/>
  <c r="AF161" i="1" s="1"/>
  <c r="AG161" i="1" s="1"/>
  <c r="BQ161" i="1" s="1"/>
  <c r="BT166" i="1"/>
  <c r="AE167" i="1"/>
  <c r="S171" i="1"/>
  <c r="AK174" i="1"/>
  <c r="U176" i="1"/>
  <c r="BV177" i="1"/>
  <c r="BU179" i="1"/>
  <c r="U183" i="1"/>
  <c r="AK188" i="1"/>
  <c r="BY188" i="1"/>
  <c r="W192" i="1"/>
  <c r="U192" i="1"/>
  <c r="S192" i="1"/>
  <c r="V193" i="1"/>
  <c r="T193" i="1"/>
  <c r="U193" i="1"/>
  <c r="AE195" i="1"/>
  <c r="AD195" i="1"/>
  <c r="AF195" i="1" s="1"/>
  <c r="AG195" i="1" s="1"/>
  <c r="BQ195" i="1" s="1"/>
  <c r="S162" i="1"/>
  <c r="T164" i="1"/>
  <c r="U171" i="1"/>
  <c r="W173" i="1"/>
  <c r="V176" i="1"/>
  <c r="BY179" i="1"/>
  <c r="BV181" i="1"/>
  <c r="BU181" i="1"/>
  <c r="BT181" i="1"/>
  <c r="AJ187" i="1"/>
  <c r="BY166" i="1"/>
  <c r="BX166" i="1"/>
  <c r="V186" i="1"/>
  <c r="AD189" i="1"/>
  <c r="AF189" i="1" s="1"/>
  <c r="AG189" i="1" s="1"/>
  <c r="BQ189" i="1" s="1"/>
  <c r="S201" i="1"/>
  <c r="S161" i="1"/>
  <c r="T173" i="1"/>
  <c r="AD174" i="1"/>
  <c r="AF174" i="1" s="1"/>
  <c r="AG174" i="1" s="1"/>
  <c r="BQ174" i="1" s="1"/>
  <c r="BX175" i="1"/>
  <c r="S176" i="1"/>
  <c r="S177" i="1"/>
  <c r="W178" i="1"/>
  <c r="AE179" i="1"/>
  <c r="AF179" i="1" s="1"/>
  <c r="AG179" i="1" s="1"/>
  <c r="BQ179" i="1" s="1"/>
  <c r="T180" i="1"/>
  <c r="S182" i="1"/>
  <c r="AJ188" i="1"/>
  <c r="BT189" i="1"/>
  <c r="T201" i="1"/>
  <c r="S153" i="1"/>
  <c r="S166" i="1"/>
  <c r="AE166" i="1"/>
  <c r="AF166" i="1" s="1"/>
  <c r="AG166" i="1" s="1"/>
  <c r="BQ166" i="1" s="1"/>
  <c r="AJ167" i="1"/>
  <c r="BV168" i="1"/>
  <c r="BY169" i="1"/>
  <c r="BY175" i="1"/>
  <c r="T177" i="1"/>
  <c r="U180" i="1"/>
  <c r="S186" i="1"/>
  <c r="AL186" i="1"/>
  <c r="AM186" i="1" s="1"/>
  <c r="U187" i="1"/>
  <c r="U201" i="1"/>
  <c r="AD203" i="1"/>
  <c r="AF203" i="1" s="1"/>
  <c r="AG203" i="1" s="1"/>
  <c r="BQ203" i="1" s="1"/>
  <c r="W175" i="1"/>
  <c r="BY178" i="1"/>
  <c r="BX178" i="1"/>
  <c r="W187" i="1"/>
  <c r="V200" i="1"/>
  <c r="AK204" i="1"/>
  <c r="BX204" i="1"/>
  <c r="AE191" i="1"/>
  <c r="AF191" i="1" s="1"/>
  <c r="AG191" i="1" s="1"/>
  <c r="BQ191" i="1" s="1"/>
  <c r="W202" i="1"/>
  <c r="S189" i="1"/>
  <c r="AK192" i="1"/>
  <c r="BX192" i="1"/>
  <c r="T196" i="1"/>
  <c r="S196" i="1"/>
  <c r="T202" i="1"/>
  <c r="W204" i="1"/>
  <c r="V204" i="1"/>
  <c r="U204" i="1"/>
  <c r="S204" i="1"/>
  <c r="V194" i="1"/>
  <c r="U194" i="1"/>
  <c r="S194" i="1"/>
  <c r="U195" i="1"/>
  <c r="T195" i="1"/>
  <c r="U202" i="1"/>
  <c r="AK197" i="1"/>
  <c r="AJ198" i="1"/>
  <c r="BX202" i="1"/>
  <c r="BV204" i="1"/>
  <c r="AK198" i="1"/>
  <c r="AJ199" i="1"/>
  <c r="S202" i="1"/>
  <c r="AJ200" i="1"/>
  <c r="S203" i="1"/>
  <c r="BT198" i="1"/>
  <c r="BT199" i="1"/>
  <c r="AJ203" i="1"/>
  <c r="BU199" i="1"/>
  <c r="AJ204" i="1"/>
  <c r="AD199" i="1"/>
  <c r="AF199" i="1" s="1"/>
  <c r="AG199" i="1" s="1"/>
  <c r="BQ199" i="1" s="1"/>
  <c r="BG6" i="1"/>
  <c r="BH6" i="1" s="1"/>
  <c r="BY6" i="1" s="1"/>
  <c r="BU6" i="1"/>
  <c r="BG7" i="1"/>
  <c r="BH7" i="1" s="1"/>
  <c r="BY7" i="1" s="1"/>
  <c r="AW6" i="1"/>
  <c r="AX6" i="1" s="1"/>
  <c r="BT6" i="1" s="1"/>
  <c r="BX6" i="1"/>
  <c r="AW7" i="1"/>
  <c r="AX7" i="1" s="1"/>
  <c r="BT7" i="1" s="1"/>
  <c r="S7" i="1"/>
  <c r="AY7" i="1"/>
  <c r="AZ7" i="1" s="1"/>
  <c r="BU7" i="1" s="1"/>
  <c r="AI6" i="1"/>
  <c r="BA6" i="1"/>
  <c r="BB6" i="1" s="1"/>
  <c r="BV6" i="1" s="1"/>
  <c r="AJ6" i="1"/>
  <c r="AI7" i="1"/>
  <c r="BA7" i="1"/>
  <c r="BB7" i="1" s="1"/>
  <c r="BV7" i="1" s="1"/>
  <c r="AK6" i="1"/>
  <c r="BC6" i="1"/>
  <c r="BD6" i="1" s="1"/>
  <c r="AJ7" i="1"/>
  <c r="AK7" i="1"/>
  <c r="BC7" i="1"/>
  <c r="BD7" i="1" s="1"/>
  <c r="AA5" i="1"/>
  <c r="M5" i="1"/>
  <c r="CB9" i="1" l="1"/>
  <c r="AF90" i="1"/>
  <c r="AG90" i="1" s="1"/>
  <c r="BQ90" i="1" s="1"/>
  <c r="AF15" i="1"/>
  <c r="AG15" i="1" s="1"/>
  <c r="BQ15" i="1" s="1"/>
  <c r="BI82" i="1"/>
  <c r="BJ82" i="1" s="1"/>
  <c r="BZ82" i="1" s="1"/>
  <c r="AF7" i="1"/>
  <c r="AG7" i="1" s="1"/>
  <c r="BQ7" i="1" s="1"/>
  <c r="BK82" i="1"/>
  <c r="BL82" i="1" s="1"/>
  <c r="BM79" i="1"/>
  <c r="BN79" i="1" s="1"/>
  <c r="CB79" i="1" s="1"/>
  <c r="BI79" i="1"/>
  <c r="BJ79" i="1" s="1"/>
  <c r="BZ79" i="1" s="1"/>
  <c r="CA55" i="1"/>
  <c r="CB55" i="1"/>
  <c r="BZ55" i="1"/>
  <c r="AL55" i="1"/>
  <c r="AN55" i="1" s="1"/>
  <c r="AL156" i="1"/>
  <c r="AM110" i="1"/>
  <c r="AF103" i="1"/>
  <c r="AG103" i="1" s="1"/>
  <c r="BQ103" i="1" s="1"/>
  <c r="AF95" i="1"/>
  <c r="AG95" i="1" s="1"/>
  <c r="BQ95" i="1" s="1"/>
  <c r="AF77" i="1"/>
  <c r="AG77" i="1" s="1"/>
  <c r="BQ77" i="1" s="1"/>
  <c r="AF41" i="1"/>
  <c r="AG41" i="1" s="1"/>
  <c r="BQ41" i="1" s="1"/>
  <c r="AF56" i="1"/>
  <c r="AG56" i="1" s="1"/>
  <c r="BQ56" i="1" s="1"/>
  <c r="CA96" i="1"/>
  <c r="AF101" i="1"/>
  <c r="AG101" i="1" s="1"/>
  <c r="BQ101" i="1" s="1"/>
  <c r="AF22" i="1"/>
  <c r="AG22" i="1" s="1"/>
  <c r="BQ22" i="1" s="1"/>
  <c r="AF68" i="1"/>
  <c r="AG68" i="1" s="1"/>
  <c r="BQ68" i="1" s="1"/>
  <c r="AF53" i="1"/>
  <c r="AG53" i="1" s="1"/>
  <c r="BQ53" i="1" s="1"/>
  <c r="BM95" i="1"/>
  <c r="BN95" i="1" s="1"/>
  <c r="AF23" i="1"/>
  <c r="AG23" i="1" s="1"/>
  <c r="BQ23" i="1" s="1"/>
  <c r="AF84" i="1"/>
  <c r="AG84" i="1" s="1"/>
  <c r="BQ84" i="1" s="1"/>
  <c r="AF21" i="1"/>
  <c r="AG21" i="1" s="1"/>
  <c r="BQ21" i="1" s="1"/>
  <c r="AF104" i="1"/>
  <c r="AG104" i="1" s="1"/>
  <c r="BQ104" i="1" s="1"/>
  <c r="AM94" i="1"/>
  <c r="AL35" i="1"/>
  <c r="AN35" i="1" s="1"/>
  <c r="AF31" i="1"/>
  <c r="AG31" i="1" s="1"/>
  <c r="BQ31" i="1" s="1"/>
  <c r="AM9" i="1"/>
  <c r="AN79" i="1"/>
  <c r="BM35" i="1"/>
  <c r="BN35" i="1" s="1"/>
  <c r="CB35" i="1" s="1"/>
  <c r="CA148" i="1"/>
  <c r="CA185" i="1"/>
  <c r="AF40" i="1"/>
  <c r="AG40" i="1" s="1"/>
  <c r="BQ40" i="1" s="1"/>
  <c r="CB129" i="1"/>
  <c r="AF38" i="1"/>
  <c r="AG38" i="1" s="1"/>
  <c r="BQ38" i="1" s="1"/>
  <c r="AF11" i="1"/>
  <c r="AG11" i="1" s="1"/>
  <c r="BQ11" i="1" s="1"/>
  <c r="CB173" i="1"/>
  <c r="CB118" i="1"/>
  <c r="BZ118" i="1"/>
  <c r="CA118" i="1"/>
  <c r="BZ173" i="1"/>
  <c r="BK26" i="1"/>
  <c r="BL26" i="1" s="1"/>
  <c r="CA26" i="1" s="1"/>
  <c r="AL26" i="1"/>
  <c r="AM26" i="1" s="1"/>
  <c r="AM190" i="1"/>
  <c r="AF26" i="1"/>
  <c r="AG26" i="1" s="1"/>
  <c r="BQ26" i="1" s="1"/>
  <c r="AF92" i="1"/>
  <c r="AG92" i="1" s="1"/>
  <c r="BQ92" i="1" s="1"/>
  <c r="AF64" i="1"/>
  <c r="AG64" i="1" s="1"/>
  <c r="BQ64" i="1" s="1"/>
  <c r="AF33" i="1"/>
  <c r="AG33" i="1" s="1"/>
  <c r="BQ33" i="1" s="1"/>
  <c r="AF65" i="1"/>
  <c r="AG65" i="1" s="1"/>
  <c r="BQ65" i="1" s="1"/>
  <c r="AF10" i="1"/>
  <c r="AG10" i="1" s="1"/>
  <c r="BQ10" i="1" s="1"/>
  <c r="AF6" i="1"/>
  <c r="AG6" i="1" s="1"/>
  <c r="BQ6" i="1" s="1"/>
  <c r="AF72" i="1"/>
  <c r="AG72" i="1" s="1"/>
  <c r="BQ72" i="1" s="1"/>
  <c r="AF62" i="1"/>
  <c r="AG62" i="1" s="1"/>
  <c r="BQ62" i="1" s="1"/>
  <c r="AF96" i="1"/>
  <c r="AG96" i="1" s="1"/>
  <c r="BQ96" i="1" s="1"/>
  <c r="AF67" i="1"/>
  <c r="AG67" i="1" s="1"/>
  <c r="BQ67" i="1" s="1"/>
  <c r="BI9" i="1"/>
  <c r="BJ9" i="1" s="1"/>
  <c r="BZ9" i="1" s="1"/>
  <c r="BI38" i="1"/>
  <c r="BJ38" i="1" s="1"/>
  <c r="BZ38" i="1" s="1"/>
  <c r="AF88" i="1"/>
  <c r="AG88" i="1" s="1"/>
  <c r="BQ88" i="1" s="1"/>
  <c r="AL38" i="1"/>
  <c r="AN38" i="1" s="1"/>
  <c r="BK38" i="1"/>
  <c r="BL38" i="1" s="1"/>
  <c r="CA38" i="1" s="1"/>
  <c r="AN9" i="1"/>
  <c r="BZ132" i="1"/>
  <c r="BI26" i="1"/>
  <c r="BJ26" i="1" s="1"/>
  <c r="BZ26" i="1" s="1"/>
  <c r="AN62" i="1"/>
  <c r="AM53" i="1"/>
  <c r="AF60" i="1"/>
  <c r="AG60" i="1" s="1"/>
  <c r="BQ60" i="1" s="1"/>
  <c r="AF18" i="1"/>
  <c r="AG18" i="1" s="1"/>
  <c r="BQ18" i="1" s="1"/>
  <c r="AF55" i="1"/>
  <c r="AG55" i="1" s="1"/>
  <c r="BQ55" i="1" s="1"/>
  <c r="AF17" i="1"/>
  <c r="AG17" i="1" s="1"/>
  <c r="BQ17" i="1" s="1"/>
  <c r="AF8" i="1"/>
  <c r="AG8" i="1" s="1"/>
  <c r="BQ8" i="1" s="1"/>
  <c r="X63" i="1"/>
  <c r="Y63" i="1" s="1"/>
  <c r="BP63" i="1" s="1"/>
  <c r="BI35" i="1"/>
  <c r="BJ35" i="1" s="1"/>
  <c r="BZ35" i="1" s="1"/>
  <c r="BZ145" i="1"/>
  <c r="CA145" i="1"/>
  <c r="CA132" i="1"/>
  <c r="AL67" i="1"/>
  <c r="AN67" i="1" s="1"/>
  <c r="CA156" i="1"/>
  <c r="BZ67" i="1"/>
  <c r="BZ156" i="1"/>
  <c r="AL145" i="1"/>
  <c r="AM145" i="1" s="1"/>
  <c r="BZ107" i="1"/>
  <c r="BZ114" i="1"/>
  <c r="AL107" i="1"/>
  <c r="AM107" i="1" s="1"/>
  <c r="CB114" i="1"/>
  <c r="CA107" i="1"/>
  <c r="CA82" i="1"/>
  <c r="AN100" i="1"/>
  <c r="CA116" i="1"/>
  <c r="BZ120" i="1"/>
  <c r="CB109" i="1"/>
  <c r="AL14" i="1"/>
  <c r="AN14" i="1" s="1"/>
  <c r="CB148" i="1"/>
  <c r="AM100" i="1"/>
  <c r="AM146" i="1"/>
  <c r="CA120" i="1"/>
  <c r="AL148" i="1"/>
  <c r="AN148" i="1" s="1"/>
  <c r="AM24" i="1"/>
  <c r="AM35" i="1"/>
  <c r="AN110" i="1"/>
  <c r="AM132" i="1"/>
  <c r="AN93" i="1"/>
  <c r="AO93" i="1" s="1"/>
  <c r="AP93" i="1" s="1"/>
  <c r="AL95" i="1"/>
  <c r="AN95" i="1" s="1"/>
  <c r="AF36" i="1"/>
  <c r="AG36" i="1" s="1"/>
  <c r="BQ36" i="1" s="1"/>
  <c r="BI109" i="1"/>
  <c r="BJ109" i="1" s="1"/>
  <c r="BZ109" i="1" s="1"/>
  <c r="BM107" i="1"/>
  <c r="BN107" i="1" s="1"/>
  <c r="CB107" i="1" s="1"/>
  <c r="BI95" i="1"/>
  <c r="BJ95" i="1" s="1"/>
  <c r="BZ95" i="1" s="1"/>
  <c r="BM67" i="1"/>
  <c r="BN67" i="1" s="1"/>
  <c r="CB67" i="1" s="1"/>
  <c r="AF86" i="1"/>
  <c r="AG86" i="1" s="1"/>
  <c r="BQ86" i="1" s="1"/>
  <c r="AF124" i="1"/>
  <c r="AG124" i="1" s="1"/>
  <c r="BQ124" i="1" s="1"/>
  <c r="AF128" i="1"/>
  <c r="AG128" i="1" s="1"/>
  <c r="BQ128" i="1" s="1"/>
  <c r="AL109" i="1"/>
  <c r="AM109" i="1" s="1"/>
  <c r="AF79" i="1"/>
  <c r="AG79" i="1" s="1"/>
  <c r="BQ79" i="1" s="1"/>
  <c r="AF167" i="1"/>
  <c r="AG167" i="1" s="1"/>
  <c r="BQ167" i="1" s="1"/>
  <c r="CB95" i="1"/>
  <c r="AF13" i="1"/>
  <c r="AG13" i="1" s="1"/>
  <c r="BQ13" i="1" s="1"/>
  <c r="BK47" i="1"/>
  <c r="BL47" i="1" s="1"/>
  <c r="CA47" i="1" s="1"/>
  <c r="BK194" i="1"/>
  <c r="BL194" i="1" s="1"/>
  <c r="CA194" i="1" s="1"/>
  <c r="AF9" i="1"/>
  <c r="AG9" i="1" s="1"/>
  <c r="BQ9" i="1" s="1"/>
  <c r="CB82" i="1"/>
  <c r="AF16" i="1"/>
  <c r="AG16" i="1" s="1"/>
  <c r="BQ16" i="1" s="1"/>
  <c r="AL47" i="1"/>
  <c r="AM47" i="1" s="1"/>
  <c r="AF29" i="1"/>
  <c r="AG29" i="1" s="1"/>
  <c r="BQ29" i="1" s="1"/>
  <c r="AF196" i="1"/>
  <c r="AG196" i="1" s="1"/>
  <c r="BQ196" i="1" s="1"/>
  <c r="AL82" i="1"/>
  <c r="AM82" i="1" s="1"/>
  <c r="CB47" i="1"/>
  <c r="AF130" i="1"/>
  <c r="AG130" i="1" s="1"/>
  <c r="BQ130" i="1" s="1"/>
  <c r="AL96" i="1"/>
  <c r="AM96" i="1" s="1"/>
  <c r="AN182" i="1"/>
  <c r="AF185" i="1"/>
  <c r="AG185" i="1" s="1"/>
  <c r="BQ185" i="1" s="1"/>
  <c r="AF89" i="1"/>
  <c r="AG89" i="1" s="1"/>
  <c r="BQ89" i="1" s="1"/>
  <c r="BI96" i="1"/>
  <c r="BJ96" i="1" s="1"/>
  <c r="BZ96" i="1" s="1"/>
  <c r="AF150" i="1"/>
  <c r="AG150" i="1" s="1"/>
  <c r="BQ150" i="1" s="1"/>
  <c r="BM96" i="1"/>
  <c r="BN96" i="1" s="1"/>
  <c r="CB96" i="1" s="1"/>
  <c r="AF188" i="1"/>
  <c r="AG188" i="1" s="1"/>
  <c r="BQ188" i="1" s="1"/>
  <c r="AF76" i="1"/>
  <c r="AG76" i="1" s="1"/>
  <c r="BQ76" i="1" s="1"/>
  <c r="BZ148" i="1"/>
  <c r="BZ65" i="1"/>
  <c r="AL173" i="1"/>
  <c r="AN173" i="1" s="1"/>
  <c r="BK114" i="1"/>
  <c r="BL114" i="1" s="1"/>
  <c r="CA114" i="1" s="1"/>
  <c r="BM101" i="1"/>
  <c r="BN101" i="1" s="1"/>
  <c r="CB101" i="1" s="1"/>
  <c r="AN111" i="1"/>
  <c r="BM113" i="1"/>
  <c r="BN113" i="1" s="1"/>
  <c r="CB113" i="1" s="1"/>
  <c r="AN160" i="1"/>
  <c r="AM155" i="1"/>
  <c r="CA204" i="1"/>
  <c r="CB191" i="1"/>
  <c r="AL204" i="1"/>
  <c r="AM204" i="1" s="1"/>
  <c r="AO204" i="1" s="1"/>
  <c r="AP204" i="1" s="1"/>
  <c r="AL191" i="1"/>
  <c r="AM191" i="1" s="1"/>
  <c r="AM156" i="1"/>
  <c r="BZ129" i="1"/>
  <c r="BZ191" i="1"/>
  <c r="AL129" i="1"/>
  <c r="AM129" i="1" s="1"/>
  <c r="CA191" i="1"/>
  <c r="CB64" i="1"/>
  <c r="AN132" i="1"/>
  <c r="AO132" i="1" s="1"/>
  <c r="AP132" i="1" s="1"/>
  <c r="BR132" i="1" s="1"/>
  <c r="CD132" i="1" s="1"/>
  <c r="AN157" i="1"/>
  <c r="AL113" i="1"/>
  <c r="AM113" i="1" s="1"/>
  <c r="AM85" i="1"/>
  <c r="CA41" i="1"/>
  <c r="BM33" i="1"/>
  <c r="BN33" i="1" s="1"/>
  <c r="CB33" i="1" s="1"/>
  <c r="AF42" i="1"/>
  <c r="AG42" i="1" s="1"/>
  <c r="BQ42" i="1" s="1"/>
  <c r="X20" i="1"/>
  <c r="Y20" i="1" s="1"/>
  <c r="BP20" i="1" s="1"/>
  <c r="AM29" i="1"/>
  <c r="BI25" i="1"/>
  <c r="BJ25" i="1" s="1"/>
  <c r="BZ25" i="1" s="1"/>
  <c r="AL19" i="1"/>
  <c r="AN19" i="1" s="1"/>
  <c r="BI19" i="1"/>
  <c r="BJ19" i="1" s="1"/>
  <c r="BZ19" i="1" s="1"/>
  <c r="AL10" i="1"/>
  <c r="AM10" i="1" s="1"/>
  <c r="BK10" i="1"/>
  <c r="BL10" i="1" s="1"/>
  <c r="CA10" i="1" s="1"/>
  <c r="BK33" i="1"/>
  <c r="BL33" i="1" s="1"/>
  <c r="CA33" i="1" s="1"/>
  <c r="BI33" i="1"/>
  <c r="BJ33" i="1" s="1"/>
  <c r="BZ33" i="1" s="1"/>
  <c r="AL105" i="1"/>
  <c r="AN105" i="1" s="1"/>
  <c r="BI97" i="1"/>
  <c r="BJ97" i="1" s="1"/>
  <c r="BZ97" i="1" s="1"/>
  <c r="AL97" i="1"/>
  <c r="CB97" i="1"/>
  <c r="X97" i="1"/>
  <c r="Y97" i="1" s="1"/>
  <c r="BP97" i="1" s="1"/>
  <c r="X30" i="1"/>
  <c r="Y30" i="1" s="1"/>
  <c r="BP30" i="1" s="1"/>
  <c r="X34" i="1"/>
  <c r="Y34" i="1" s="1"/>
  <c r="BP34" i="1" s="1"/>
  <c r="BI41" i="1"/>
  <c r="BJ41" i="1" s="1"/>
  <c r="BZ41" i="1" s="1"/>
  <c r="AM33" i="1"/>
  <c r="AM176" i="1"/>
  <c r="AO176" i="1" s="1"/>
  <c r="AP176" i="1" s="1"/>
  <c r="BW176" i="1" s="1"/>
  <c r="BM41" i="1"/>
  <c r="BN41" i="1" s="1"/>
  <c r="CB41" i="1" s="1"/>
  <c r="AM114" i="1"/>
  <c r="BK97" i="1"/>
  <c r="BL97" i="1" s="1"/>
  <c r="CA97" i="1" s="1"/>
  <c r="BK202" i="1"/>
  <c r="BL202" i="1" s="1"/>
  <c r="CA202" i="1" s="1"/>
  <c r="AN101" i="1"/>
  <c r="X167" i="1"/>
  <c r="Y167" i="1" s="1"/>
  <c r="BP167" i="1" s="1"/>
  <c r="X141" i="1"/>
  <c r="Y141" i="1" s="1"/>
  <c r="BP141" i="1" s="1"/>
  <c r="X109" i="1"/>
  <c r="Y109" i="1" s="1"/>
  <c r="BP109" i="1" s="1"/>
  <c r="BK67" i="1"/>
  <c r="BL67" i="1" s="1"/>
  <c r="CA67" i="1" s="1"/>
  <c r="BI47" i="1"/>
  <c r="BJ47" i="1" s="1"/>
  <c r="BZ47" i="1" s="1"/>
  <c r="AM101" i="1"/>
  <c r="X151" i="1"/>
  <c r="Y151" i="1" s="1"/>
  <c r="BP151" i="1" s="1"/>
  <c r="AN143" i="1"/>
  <c r="AM143" i="1"/>
  <c r="AO143" i="1" s="1"/>
  <c r="AP143" i="1" s="1"/>
  <c r="BW143" i="1" s="1"/>
  <c r="AL65" i="1"/>
  <c r="AN65" i="1" s="1"/>
  <c r="AL69" i="1"/>
  <c r="AM69" i="1" s="1"/>
  <c r="X140" i="1"/>
  <c r="Y140" i="1" s="1"/>
  <c r="BP140" i="1" s="1"/>
  <c r="AN114" i="1"/>
  <c r="CB14" i="1"/>
  <c r="BI64" i="1"/>
  <c r="BJ64" i="1" s="1"/>
  <c r="BZ64" i="1" s="1"/>
  <c r="BK19" i="1"/>
  <c r="BL19" i="1" s="1"/>
  <c r="CA19" i="1" s="1"/>
  <c r="BI24" i="1"/>
  <c r="BJ24" i="1" s="1"/>
  <c r="BZ24" i="1" s="1"/>
  <c r="X142" i="1"/>
  <c r="Y142" i="1" s="1"/>
  <c r="BP142" i="1" s="1"/>
  <c r="AM174" i="1"/>
  <c r="BK113" i="1"/>
  <c r="BL113" i="1" s="1"/>
  <c r="CA113" i="1" s="1"/>
  <c r="AM79" i="1"/>
  <c r="BM65" i="1"/>
  <c r="BN65" i="1" s="1"/>
  <c r="CB65" i="1" s="1"/>
  <c r="X6" i="1"/>
  <c r="Y6" i="1" s="1"/>
  <c r="BP6" i="1" s="1"/>
  <c r="X146" i="1"/>
  <c r="Y146" i="1" s="1"/>
  <c r="BP146" i="1" s="1"/>
  <c r="X161" i="1"/>
  <c r="Y161" i="1" s="1"/>
  <c r="BP161" i="1" s="1"/>
  <c r="AL120" i="1"/>
  <c r="AM120" i="1" s="1"/>
  <c r="X66" i="1"/>
  <c r="Y66" i="1" s="1"/>
  <c r="BP66" i="1" s="1"/>
  <c r="BI181" i="1"/>
  <c r="BJ181" i="1" s="1"/>
  <c r="BZ181" i="1" s="1"/>
  <c r="CB120" i="1"/>
  <c r="AL181" i="1"/>
  <c r="AM181" i="1" s="1"/>
  <c r="X59" i="1"/>
  <c r="Y59" i="1" s="1"/>
  <c r="BP59" i="1" s="1"/>
  <c r="AL84" i="1"/>
  <c r="AN84" i="1" s="1"/>
  <c r="X18" i="1"/>
  <c r="Y18" i="1" s="1"/>
  <c r="BP18" i="1" s="1"/>
  <c r="BK181" i="1"/>
  <c r="BL181" i="1" s="1"/>
  <c r="CA181" i="1" s="1"/>
  <c r="BK12" i="1"/>
  <c r="BL12" i="1" s="1"/>
  <c r="CA12" i="1" s="1"/>
  <c r="AL41" i="1"/>
  <c r="AN41" i="1" s="1"/>
  <c r="X196" i="1"/>
  <c r="Y196" i="1" s="1"/>
  <c r="BP196" i="1" s="1"/>
  <c r="AM160" i="1"/>
  <c r="X157" i="1"/>
  <c r="Y157" i="1" s="1"/>
  <c r="BP157" i="1" s="1"/>
  <c r="X55" i="1"/>
  <c r="Y55" i="1" s="1"/>
  <c r="BP55" i="1" s="1"/>
  <c r="BI130" i="1"/>
  <c r="BJ130" i="1" s="1"/>
  <c r="BZ130" i="1" s="1"/>
  <c r="BK20" i="1"/>
  <c r="BL20" i="1" s="1"/>
  <c r="CA20" i="1" s="1"/>
  <c r="BM19" i="1"/>
  <c r="BN19" i="1" s="1"/>
  <c r="CB19" i="1" s="1"/>
  <c r="X162" i="1"/>
  <c r="Y162" i="1" s="1"/>
  <c r="BP162" i="1" s="1"/>
  <c r="X45" i="1"/>
  <c r="Y45" i="1" s="1"/>
  <c r="BP45" i="1" s="1"/>
  <c r="AL8" i="1"/>
  <c r="AM8" i="1" s="1"/>
  <c r="AL130" i="1"/>
  <c r="AM130" i="1" s="1"/>
  <c r="X122" i="1"/>
  <c r="Y122" i="1" s="1"/>
  <c r="BP122" i="1" s="1"/>
  <c r="X95" i="1"/>
  <c r="Y95" i="1" s="1"/>
  <c r="BP95" i="1" s="1"/>
  <c r="X88" i="1"/>
  <c r="Y88" i="1" s="1"/>
  <c r="BP88" i="1" s="1"/>
  <c r="BM130" i="1"/>
  <c r="BN130" i="1" s="1"/>
  <c r="CB130" i="1" s="1"/>
  <c r="AM118" i="1"/>
  <c r="BK76" i="1"/>
  <c r="BL76" i="1" s="1"/>
  <c r="CA76" i="1" s="1"/>
  <c r="BM194" i="1"/>
  <c r="BN194" i="1" s="1"/>
  <c r="CB194" i="1" s="1"/>
  <c r="AL194" i="1"/>
  <c r="AM194" i="1" s="1"/>
  <c r="X144" i="1"/>
  <c r="Y144" i="1" s="1"/>
  <c r="BP144" i="1" s="1"/>
  <c r="AL117" i="1"/>
  <c r="AN117" i="1" s="1"/>
  <c r="AL76" i="1"/>
  <c r="AN76" i="1" s="1"/>
  <c r="BK15" i="1"/>
  <c r="BL15" i="1" s="1"/>
  <c r="CA15" i="1" s="1"/>
  <c r="X7" i="1"/>
  <c r="Y7" i="1" s="1"/>
  <c r="BP7" i="1" s="1"/>
  <c r="AM198" i="1"/>
  <c r="X158" i="1"/>
  <c r="Y158" i="1" s="1"/>
  <c r="BP158" i="1" s="1"/>
  <c r="AN146" i="1"/>
  <c r="X89" i="1"/>
  <c r="Y89" i="1" s="1"/>
  <c r="BP89" i="1" s="1"/>
  <c r="X23" i="1"/>
  <c r="Y23" i="1" s="1"/>
  <c r="BP23" i="1" s="1"/>
  <c r="BM15" i="1"/>
  <c r="BN15" i="1" s="1"/>
  <c r="CB15" i="1" s="1"/>
  <c r="X56" i="1"/>
  <c r="Y56" i="1" s="1"/>
  <c r="BP56" i="1" s="1"/>
  <c r="X198" i="1"/>
  <c r="Y198" i="1" s="1"/>
  <c r="BP198" i="1" s="1"/>
  <c r="X99" i="1"/>
  <c r="Y99" i="1" s="1"/>
  <c r="BP99" i="1" s="1"/>
  <c r="AM15" i="1"/>
  <c r="BI15" i="1"/>
  <c r="BJ15" i="1" s="1"/>
  <c r="BZ15" i="1" s="1"/>
  <c r="AL185" i="1"/>
  <c r="AM185" i="1" s="1"/>
  <c r="AL196" i="1"/>
  <c r="AN196" i="1" s="1"/>
  <c r="X72" i="1"/>
  <c r="Y72" i="1" s="1"/>
  <c r="BP72" i="1" s="1"/>
  <c r="BM185" i="1"/>
  <c r="BN185" i="1" s="1"/>
  <c r="CB185" i="1" s="1"/>
  <c r="X171" i="1"/>
  <c r="Y171" i="1" s="1"/>
  <c r="BP171" i="1" s="1"/>
  <c r="BI185" i="1"/>
  <c r="BJ185" i="1" s="1"/>
  <c r="BZ185" i="1" s="1"/>
  <c r="AN15" i="1"/>
  <c r="BM63" i="1"/>
  <c r="BN63" i="1" s="1"/>
  <c r="CB63" i="1" s="1"/>
  <c r="BK63" i="1"/>
  <c r="BL63" i="1" s="1"/>
  <c r="CA63" i="1" s="1"/>
  <c r="BI63" i="1"/>
  <c r="BJ63" i="1" s="1"/>
  <c r="BZ63" i="1" s="1"/>
  <c r="X187" i="1"/>
  <c r="Y187" i="1" s="1"/>
  <c r="BP187" i="1" s="1"/>
  <c r="AO100" i="1"/>
  <c r="AP100" i="1" s="1"/>
  <c r="BR100" i="1" s="1"/>
  <c r="X135" i="1"/>
  <c r="Y135" i="1" s="1"/>
  <c r="BP135" i="1" s="1"/>
  <c r="X113" i="1"/>
  <c r="Y113" i="1" s="1"/>
  <c r="BP113" i="1" s="1"/>
  <c r="AN94" i="1"/>
  <c r="AO94" i="1" s="1"/>
  <c r="AP94" i="1" s="1"/>
  <c r="X60" i="1"/>
  <c r="Y60" i="1" s="1"/>
  <c r="BP60" i="1" s="1"/>
  <c r="AL63" i="1"/>
  <c r="AM63" i="1" s="1"/>
  <c r="X31" i="1"/>
  <c r="Y31" i="1" s="1"/>
  <c r="BP31" i="1" s="1"/>
  <c r="X40" i="1"/>
  <c r="Y40" i="1" s="1"/>
  <c r="BP40" i="1" s="1"/>
  <c r="X159" i="1"/>
  <c r="Y159" i="1" s="1"/>
  <c r="BP159" i="1" s="1"/>
  <c r="BI192" i="1"/>
  <c r="BJ192" i="1" s="1"/>
  <c r="BZ192" i="1" s="1"/>
  <c r="CB20" i="1"/>
  <c r="BM39" i="1"/>
  <c r="BN39" i="1" s="1"/>
  <c r="CB39" i="1" s="1"/>
  <c r="X165" i="1"/>
  <c r="Y165" i="1" s="1"/>
  <c r="BP165" i="1" s="1"/>
  <c r="X101" i="1"/>
  <c r="Y101" i="1" s="1"/>
  <c r="BP101" i="1" s="1"/>
  <c r="X123" i="1"/>
  <c r="Y123" i="1" s="1"/>
  <c r="BP123" i="1" s="1"/>
  <c r="BM183" i="1"/>
  <c r="BN183" i="1" s="1"/>
  <c r="CB183" i="1" s="1"/>
  <c r="CB175" i="1"/>
  <c r="AM83" i="1"/>
  <c r="BI76" i="1"/>
  <c r="BJ76" i="1" s="1"/>
  <c r="BZ76" i="1" s="1"/>
  <c r="BI20" i="1"/>
  <c r="BJ20" i="1" s="1"/>
  <c r="BZ20" i="1" s="1"/>
  <c r="BM25" i="1"/>
  <c r="BN25" i="1" s="1"/>
  <c r="CB25" i="1" s="1"/>
  <c r="BZ12" i="1"/>
  <c r="AL12" i="1"/>
  <c r="AN12" i="1" s="1"/>
  <c r="BM12" i="1"/>
  <c r="BN12" i="1" s="1"/>
  <c r="CB12" i="1" s="1"/>
  <c r="X173" i="1"/>
  <c r="Y173" i="1" s="1"/>
  <c r="BP173" i="1" s="1"/>
  <c r="AN198" i="1"/>
  <c r="X166" i="1"/>
  <c r="Y166" i="1" s="1"/>
  <c r="BP166" i="1" s="1"/>
  <c r="X164" i="1"/>
  <c r="Y164" i="1" s="1"/>
  <c r="BP164" i="1" s="1"/>
  <c r="AM157" i="1"/>
  <c r="X57" i="1"/>
  <c r="Y57" i="1" s="1"/>
  <c r="BP57" i="1" s="1"/>
  <c r="X22" i="1"/>
  <c r="Y22" i="1" s="1"/>
  <c r="BP22" i="1" s="1"/>
  <c r="X35" i="1"/>
  <c r="Y35" i="1" s="1"/>
  <c r="BP35" i="1" s="1"/>
  <c r="X70" i="1"/>
  <c r="Y70" i="1" s="1"/>
  <c r="BP70" i="1" s="1"/>
  <c r="X200" i="1"/>
  <c r="Y200" i="1" s="1"/>
  <c r="BP200" i="1" s="1"/>
  <c r="BK65" i="1"/>
  <c r="BL65" i="1" s="1"/>
  <c r="CA65" i="1" s="1"/>
  <c r="X19" i="1"/>
  <c r="Y19" i="1" s="1"/>
  <c r="BP19" i="1" s="1"/>
  <c r="AL25" i="1"/>
  <c r="AN25" i="1" s="1"/>
  <c r="BK24" i="1"/>
  <c r="BL24" i="1" s="1"/>
  <c r="CA24" i="1" s="1"/>
  <c r="BM24" i="1"/>
  <c r="BN24" i="1" s="1"/>
  <c r="CB24" i="1" s="1"/>
  <c r="X12" i="1"/>
  <c r="Y12" i="1" s="1"/>
  <c r="BP12" i="1" s="1"/>
  <c r="X125" i="1"/>
  <c r="Y125" i="1" s="1"/>
  <c r="BP125" i="1" s="1"/>
  <c r="AN33" i="1"/>
  <c r="X39" i="1"/>
  <c r="Y39" i="1" s="1"/>
  <c r="BP39" i="1" s="1"/>
  <c r="BM88" i="1"/>
  <c r="BN88" i="1" s="1"/>
  <c r="CB88" i="1" s="1"/>
  <c r="CB204" i="1"/>
  <c r="BI204" i="1"/>
  <c r="BJ204" i="1" s="1"/>
  <c r="BZ204" i="1" s="1"/>
  <c r="BI10" i="1"/>
  <c r="BJ10" i="1" s="1"/>
  <c r="BZ10" i="1" s="1"/>
  <c r="BM10" i="1"/>
  <c r="BN10" i="1" s="1"/>
  <c r="CB10" i="1" s="1"/>
  <c r="AL162" i="1"/>
  <c r="AN162" i="1" s="1"/>
  <c r="X180" i="1"/>
  <c r="Y180" i="1" s="1"/>
  <c r="BP180" i="1" s="1"/>
  <c r="AN156" i="1"/>
  <c r="AO156" i="1" s="1"/>
  <c r="AP156" i="1" s="1"/>
  <c r="X8" i="1"/>
  <c r="Y8" i="1" s="1"/>
  <c r="BP8" i="1" s="1"/>
  <c r="X32" i="1"/>
  <c r="Y32" i="1" s="1"/>
  <c r="BP32" i="1" s="1"/>
  <c r="AL20" i="1"/>
  <c r="AM20" i="1" s="1"/>
  <c r="BI150" i="1"/>
  <c r="BJ150" i="1" s="1"/>
  <c r="BZ150" i="1" s="1"/>
  <c r="BM150" i="1"/>
  <c r="BN150" i="1" s="1"/>
  <c r="CB150" i="1" s="1"/>
  <c r="AL150" i="1"/>
  <c r="AM150" i="1" s="1"/>
  <c r="X174" i="1"/>
  <c r="Y174" i="1" s="1"/>
  <c r="BP174" i="1" s="1"/>
  <c r="X153" i="1"/>
  <c r="Y153" i="1" s="1"/>
  <c r="BP153" i="1" s="1"/>
  <c r="X183" i="1"/>
  <c r="Y183" i="1" s="1"/>
  <c r="BP183" i="1" s="1"/>
  <c r="X203" i="1"/>
  <c r="Y203" i="1" s="1"/>
  <c r="BP203" i="1" s="1"/>
  <c r="X132" i="1"/>
  <c r="Y132" i="1" s="1"/>
  <c r="BP132" i="1" s="1"/>
  <c r="AM116" i="1"/>
  <c r="AN85" i="1"/>
  <c r="AO85" i="1" s="1"/>
  <c r="AP85" i="1" s="1"/>
  <c r="X13" i="1"/>
  <c r="Y13" i="1" s="1"/>
  <c r="BP13" i="1" s="1"/>
  <c r="X83" i="1"/>
  <c r="Y83" i="1" s="1"/>
  <c r="BP83" i="1" s="1"/>
  <c r="BK64" i="1"/>
  <c r="BL64" i="1" s="1"/>
  <c r="CA64" i="1" s="1"/>
  <c r="BK14" i="1"/>
  <c r="BL14" i="1" s="1"/>
  <c r="CA14" i="1" s="1"/>
  <c r="BI14" i="1"/>
  <c r="BJ14" i="1" s="1"/>
  <c r="BZ14" i="1" s="1"/>
  <c r="X29" i="1"/>
  <c r="Y29" i="1" s="1"/>
  <c r="BP29" i="1" s="1"/>
  <c r="BI183" i="1"/>
  <c r="BJ183" i="1" s="1"/>
  <c r="BZ183" i="1" s="1"/>
  <c r="BK88" i="1"/>
  <c r="BL88" i="1" s="1"/>
  <c r="CA88" i="1" s="1"/>
  <c r="BI105" i="1"/>
  <c r="BJ105" i="1" s="1"/>
  <c r="BZ105" i="1" s="1"/>
  <c r="BM105" i="1"/>
  <c r="BN105" i="1" s="1"/>
  <c r="CB105" i="1" s="1"/>
  <c r="X104" i="1"/>
  <c r="Y104" i="1" s="1"/>
  <c r="BP104" i="1" s="1"/>
  <c r="X195" i="1"/>
  <c r="Y195" i="1" s="1"/>
  <c r="BP195" i="1" s="1"/>
  <c r="X143" i="1"/>
  <c r="Y143" i="1" s="1"/>
  <c r="BP143" i="1" s="1"/>
  <c r="X128" i="1"/>
  <c r="Y128" i="1" s="1"/>
  <c r="BP128" i="1" s="1"/>
  <c r="X98" i="1"/>
  <c r="Y98" i="1" s="1"/>
  <c r="BP98" i="1" s="1"/>
  <c r="X43" i="1"/>
  <c r="Y43" i="1" s="1"/>
  <c r="BP43" i="1" s="1"/>
  <c r="AL183" i="1"/>
  <c r="AM183" i="1" s="1"/>
  <c r="BI39" i="1"/>
  <c r="BJ39" i="1" s="1"/>
  <c r="BZ39" i="1" s="1"/>
  <c r="AL202" i="1"/>
  <c r="AN202" i="1" s="1"/>
  <c r="BM202" i="1"/>
  <c r="BN202" i="1" s="1"/>
  <c r="CB202" i="1" s="1"/>
  <c r="BI202" i="1"/>
  <c r="BJ202" i="1" s="1"/>
  <c r="BZ202" i="1" s="1"/>
  <c r="X193" i="1"/>
  <c r="Y193" i="1" s="1"/>
  <c r="BP193" i="1" s="1"/>
  <c r="AO146" i="1"/>
  <c r="AP146" i="1" s="1"/>
  <c r="BR146" i="1" s="1"/>
  <c r="X48" i="1"/>
  <c r="Y48" i="1" s="1"/>
  <c r="BP48" i="1" s="1"/>
  <c r="X26" i="1"/>
  <c r="Y26" i="1" s="1"/>
  <c r="BP26" i="1" s="1"/>
  <c r="BK192" i="1"/>
  <c r="BL192" i="1" s="1"/>
  <c r="CA192" i="1" s="1"/>
  <c r="BI51" i="1"/>
  <c r="BJ51" i="1" s="1"/>
  <c r="BZ51" i="1" s="1"/>
  <c r="BK39" i="1"/>
  <c r="BL39" i="1" s="1"/>
  <c r="CA39" i="1" s="1"/>
  <c r="X199" i="1"/>
  <c r="Y199" i="1" s="1"/>
  <c r="BP199" i="1" s="1"/>
  <c r="BI101" i="1"/>
  <c r="BJ101" i="1" s="1"/>
  <c r="BZ101" i="1" s="1"/>
  <c r="BK101" i="1"/>
  <c r="BL101" i="1" s="1"/>
  <c r="CA101" i="1" s="1"/>
  <c r="AL66" i="1"/>
  <c r="AN66" i="1" s="1"/>
  <c r="BM66" i="1"/>
  <c r="BN66" i="1" s="1"/>
  <c r="CB66" i="1" s="1"/>
  <c r="BI66" i="1"/>
  <c r="BJ66" i="1" s="1"/>
  <c r="BZ66" i="1" s="1"/>
  <c r="AO173" i="1"/>
  <c r="AP173" i="1" s="1"/>
  <c r="BW173" i="1" s="1"/>
  <c r="X145" i="1"/>
  <c r="Y145" i="1" s="1"/>
  <c r="BP145" i="1" s="1"/>
  <c r="X47" i="1"/>
  <c r="Y47" i="1" s="1"/>
  <c r="BP47" i="1" s="1"/>
  <c r="BK183" i="1"/>
  <c r="BL183" i="1" s="1"/>
  <c r="CA183" i="1" s="1"/>
  <c r="AL192" i="1"/>
  <c r="AM192" i="1" s="1"/>
  <c r="X111" i="1"/>
  <c r="Y111" i="1" s="1"/>
  <c r="BP111" i="1" s="1"/>
  <c r="BK51" i="1"/>
  <c r="BL51" i="1" s="1"/>
  <c r="CA51" i="1" s="1"/>
  <c r="AL39" i="1"/>
  <c r="AN39" i="1" s="1"/>
  <c r="X194" i="1"/>
  <c r="Y194" i="1" s="1"/>
  <c r="BP194" i="1" s="1"/>
  <c r="X189" i="1"/>
  <c r="Y189" i="1" s="1"/>
  <c r="BP189" i="1" s="1"/>
  <c r="X192" i="1"/>
  <c r="Y192" i="1" s="1"/>
  <c r="BP192" i="1" s="1"/>
  <c r="BI88" i="1"/>
  <c r="BJ88" i="1" s="1"/>
  <c r="BZ88" i="1" s="1"/>
  <c r="AL51" i="1"/>
  <c r="BM116" i="1"/>
  <c r="BN116" i="1" s="1"/>
  <c r="CB116" i="1" s="1"/>
  <c r="BI116" i="1"/>
  <c r="BJ116" i="1" s="1"/>
  <c r="BZ116" i="1" s="1"/>
  <c r="AM125" i="1"/>
  <c r="AN125" i="1"/>
  <c r="AM166" i="1"/>
  <c r="AN166" i="1"/>
  <c r="X190" i="1"/>
  <c r="Y190" i="1" s="1"/>
  <c r="BP190" i="1" s="1"/>
  <c r="X204" i="1"/>
  <c r="Y204" i="1" s="1"/>
  <c r="BP204" i="1" s="1"/>
  <c r="X176" i="1"/>
  <c r="Y176" i="1" s="1"/>
  <c r="BP176" i="1" s="1"/>
  <c r="X172" i="1"/>
  <c r="Y172" i="1" s="1"/>
  <c r="BP172" i="1" s="1"/>
  <c r="X188" i="1"/>
  <c r="Y188" i="1" s="1"/>
  <c r="BP188" i="1" s="1"/>
  <c r="X152" i="1"/>
  <c r="Y152" i="1" s="1"/>
  <c r="BP152" i="1" s="1"/>
  <c r="X68" i="1"/>
  <c r="Y68" i="1" s="1"/>
  <c r="BP68" i="1" s="1"/>
  <c r="AL177" i="1"/>
  <c r="AM177" i="1" s="1"/>
  <c r="BM177" i="1"/>
  <c r="BN177" i="1" s="1"/>
  <c r="CB177" i="1" s="1"/>
  <c r="BK177" i="1"/>
  <c r="BL177" i="1" s="1"/>
  <c r="CA177" i="1" s="1"/>
  <c r="BI177" i="1"/>
  <c r="BJ177" i="1" s="1"/>
  <c r="BZ177" i="1" s="1"/>
  <c r="X90" i="1"/>
  <c r="Y90" i="1" s="1"/>
  <c r="BP90" i="1" s="1"/>
  <c r="BK127" i="1"/>
  <c r="BL127" i="1" s="1"/>
  <c r="CA127" i="1" s="1"/>
  <c r="AL127" i="1"/>
  <c r="AM127" i="1" s="1"/>
  <c r="BI127" i="1"/>
  <c r="BJ127" i="1" s="1"/>
  <c r="BZ127" i="1" s="1"/>
  <c r="BM127" i="1"/>
  <c r="BN127" i="1" s="1"/>
  <c r="CB127" i="1" s="1"/>
  <c r="BK128" i="1"/>
  <c r="BL128" i="1" s="1"/>
  <c r="CA128" i="1" s="1"/>
  <c r="BM128" i="1"/>
  <c r="BN128" i="1" s="1"/>
  <c r="CB128" i="1" s="1"/>
  <c r="BI128" i="1"/>
  <c r="BJ128" i="1" s="1"/>
  <c r="BZ128" i="1" s="1"/>
  <c r="BI121" i="1"/>
  <c r="BJ121" i="1" s="1"/>
  <c r="BZ121" i="1" s="1"/>
  <c r="AL121" i="1"/>
  <c r="AM121" i="1" s="1"/>
  <c r="BM121" i="1"/>
  <c r="BN121" i="1" s="1"/>
  <c r="CB121" i="1" s="1"/>
  <c r="BK121" i="1"/>
  <c r="BL121" i="1" s="1"/>
  <c r="CA121" i="1" s="1"/>
  <c r="AL87" i="1"/>
  <c r="AN87" i="1" s="1"/>
  <c r="BK87" i="1"/>
  <c r="BL87" i="1" s="1"/>
  <c r="CA87" i="1" s="1"/>
  <c r="BM87" i="1"/>
  <c r="BN87" i="1" s="1"/>
  <c r="CB87" i="1" s="1"/>
  <c r="BI87" i="1"/>
  <c r="BJ87" i="1" s="1"/>
  <c r="BZ87" i="1" s="1"/>
  <c r="AL81" i="1"/>
  <c r="AM81" i="1" s="1"/>
  <c r="BI81" i="1"/>
  <c r="BJ81" i="1" s="1"/>
  <c r="BZ81" i="1" s="1"/>
  <c r="BM81" i="1"/>
  <c r="BN81" i="1" s="1"/>
  <c r="CB81" i="1" s="1"/>
  <c r="BK81" i="1"/>
  <c r="BL81" i="1" s="1"/>
  <c r="CA81" i="1" s="1"/>
  <c r="AL17" i="1"/>
  <c r="BI17" i="1"/>
  <c r="BJ17" i="1" s="1"/>
  <c r="BZ17" i="1" s="1"/>
  <c r="BK17" i="1"/>
  <c r="BL17" i="1" s="1"/>
  <c r="CA17" i="1" s="1"/>
  <c r="BM17" i="1"/>
  <c r="BN17" i="1" s="1"/>
  <c r="CB17" i="1" s="1"/>
  <c r="X184" i="1"/>
  <c r="Y184" i="1" s="1"/>
  <c r="BP184" i="1" s="1"/>
  <c r="X133" i="1"/>
  <c r="Y133" i="1" s="1"/>
  <c r="BP133" i="1" s="1"/>
  <c r="AO175" i="1"/>
  <c r="AP175" i="1" s="1"/>
  <c r="X137" i="1"/>
  <c r="Y137" i="1" s="1"/>
  <c r="BP137" i="1" s="1"/>
  <c r="X147" i="1"/>
  <c r="Y147" i="1" s="1"/>
  <c r="BP147" i="1" s="1"/>
  <c r="X78" i="1"/>
  <c r="Y78" i="1" s="1"/>
  <c r="BP78" i="1" s="1"/>
  <c r="X54" i="1"/>
  <c r="Y54" i="1" s="1"/>
  <c r="BP54" i="1" s="1"/>
  <c r="X74" i="1"/>
  <c r="Y74" i="1" s="1"/>
  <c r="BP74" i="1" s="1"/>
  <c r="X86" i="1"/>
  <c r="Y86" i="1" s="1"/>
  <c r="BP86" i="1" s="1"/>
  <c r="BM199" i="1"/>
  <c r="BN199" i="1" s="1"/>
  <c r="CB199" i="1" s="1"/>
  <c r="BK199" i="1"/>
  <c r="BL199" i="1" s="1"/>
  <c r="CA199" i="1" s="1"/>
  <c r="BI199" i="1"/>
  <c r="BJ199" i="1" s="1"/>
  <c r="BZ199" i="1" s="1"/>
  <c r="AL199" i="1"/>
  <c r="AN199" i="1" s="1"/>
  <c r="BM195" i="1"/>
  <c r="BN195" i="1" s="1"/>
  <c r="CB195" i="1" s="1"/>
  <c r="AL195" i="1"/>
  <c r="AM195" i="1" s="1"/>
  <c r="BK195" i="1"/>
  <c r="BL195" i="1" s="1"/>
  <c r="CA195" i="1" s="1"/>
  <c r="BI195" i="1"/>
  <c r="BJ195" i="1" s="1"/>
  <c r="BZ195" i="1" s="1"/>
  <c r="BK155" i="1"/>
  <c r="BL155" i="1" s="1"/>
  <c r="CA155" i="1" s="1"/>
  <c r="BI155" i="1"/>
  <c r="BJ155" i="1" s="1"/>
  <c r="BZ155" i="1" s="1"/>
  <c r="BM155" i="1"/>
  <c r="BN155" i="1" s="1"/>
  <c r="CB155" i="1" s="1"/>
  <c r="BM157" i="1"/>
  <c r="BN157" i="1" s="1"/>
  <c r="CB157" i="1" s="1"/>
  <c r="BK157" i="1"/>
  <c r="BL157" i="1" s="1"/>
  <c r="CA157" i="1" s="1"/>
  <c r="BI157" i="1"/>
  <c r="BJ157" i="1" s="1"/>
  <c r="BZ157" i="1" s="1"/>
  <c r="BK161" i="1"/>
  <c r="BL161" i="1" s="1"/>
  <c r="CA161" i="1" s="1"/>
  <c r="BM161" i="1"/>
  <c r="BN161" i="1" s="1"/>
  <c r="CB161" i="1" s="1"/>
  <c r="BI161" i="1"/>
  <c r="BJ161" i="1" s="1"/>
  <c r="BZ161" i="1" s="1"/>
  <c r="AL161" i="1"/>
  <c r="AN161" i="1" s="1"/>
  <c r="X177" i="1"/>
  <c r="Y177" i="1" s="1"/>
  <c r="BP177" i="1" s="1"/>
  <c r="X169" i="1"/>
  <c r="Y169" i="1" s="1"/>
  <c r="BP169" i="1" s="1"/>
  <c r="X185" i="1"/>
  <c r="Y185" i="1" s="1"/>
  <c r="BP185" i="1" s="1"/>
  <c r="X117" i="1"/>
  <c r="Y117" i="1" s="1"/>
  <c r="BP117" i="1" s="1"/>
  <c r="X130" i="1"/>
  <c r="Y130" i="1" s="1"/>
  <c r="BP130" i="1" s="1"/>
  <c r="X108" i="1"/>
  <c r="Y108" i="1" s="1"/>
  <c r="BP108" i="1" s="1"/>
  <c r="AO118" i="1"/>
  <c r="AP118" i="1" s="1"/>
  <c r="X114" i="1"/>
  <c r="Y114" i="1" s="1"/>
  <c r="BP114" i="1" s="1"/>
  <c r="X121" i="1"/>
  <c r="Y121" i="1" s="1"/>
  <c r="BP121" i="1" s="1"/>
  <c r="X46" i="1"/>
  <c r="Y46" i="1" s="1"/>
  <c r="BP46" i="1" s="1"/>
  <c r="X21" i="1"/>
  <c r="Y21" i="1" s="1"/>
  <c r="BP21" i="1" s="1"/>
  <c r="X50" i="1"/>
  <c r="Y50" i="1" s="1"/>
  <c r="BP50" i="1" s="1"/>
  <c r="AN29" i="1"/>
  <c r="X25" i="1"/>
  <c r="Y25" i="1" s="1"/>
  <c r="BP25" i="1" s="1"/>
  <c r="X16" i="1"/>
  <c r="Y16" i="1" s="1"/>
  <c r="BP16" i="1" s="1"/>
  <c r="X51" i="1"/>
  <c r="Y51" i="1" s="1"/>
  <c r="BP51" i="1" s="1"/>
  <c r="BK201" i="1"/>
  <c r="BL201" i="1" s="1"/>
  <c r="CA201" i="1" s="1"/>
  <c r="BI201" i="1"/>
  <c r="BJ201" i="1" s="1"/>
  <c r="BZ201" i="1" s="1"/>
  <c r="AL201" i="1"/>
  <c r="AM201" i="1" s="1"/>
  <c r="BM201" i="1"/>
  <c r="BN201" i="1" s="1"/>
  <c r="CB201" i="1" s="1"/>
  <c r="AO110" i="1"/>
  <c r="AP110" i="1" s="1"/>
  <c r="X28" i="1"/>
  <c r="Y28" i="1" s="1"/>
  <c r="BP28" i="1" s="1"/>
  <c r="X17" i="1"/>
  <c r="Y17" i="1" s="1"/>
  <c r="BP17" i="1" s="1"/>
  <c r="X131" i="1"/>
  <c r="Y131" i="1" s="1"/>
  <c r="BP131" i="1" s="1"/>
  <c r="AL172" i="1"/>
  <c r="BI172" i="1"/>
  <c r="BJ172" i="1" s="1"/>
  <c r="BZ172" i="1" s="1"/>
  <c r="BM172" i="1"/>
  <c r="BN172" i="1" s="1"/>
  <c r="CB172" i="1" s="1"/>
  <c r="BK172" i="1"/>
  <c r="BL172" i="1" s="1"/>
  <c r="CA172" i="1" s="1"/>
  <c r="BK147" i="1"/>
  <c r="BL147" i="1" s="1"/>
  <c r="CA147" i="1" s="1"/>
  <c r="AL147" i="1"/>
  <c r="BI147" i="1"/>
  <c r="BJ147" i="1" s="1"/>
  <c r="BZ147" i="1" s="1"/>
  <c r="BM147" i="1"/>
  <c r="BN147" i="1" s="1"/>
  <c r="CB147" i="1" s="1"/>
  <c r="BM159" i="1"/>
  <c r="BN159" i="1" s="1"/>
  <c r="CB159" i="1" s="1"/>
  <c r="BK159" i="1"/>
  <c r="BL159" i="1" s="1"/>
  <c r="CA159" i="1" s="1"/>
  <c r="AL159" i="1"/>
  <c r="AN159" i="1" s="1"/>
  <c r="BI159" i="1"/>
  <c r="BJ159" i="1" s="1"/>
  <c r="BZ159" i="1" s="1"/>
  <c r="BK154" i="1"/>
  <c r="BL154" i="1" s="1"/>
  <c r="CA154" i="1" s="1"/>
  <c r="BM154" i="1"/>
  <c r="BN154" i="1" s="1"/>
  <c r="CB154" i="1" s="1"/>
  <c r="BI154" i="1"/>
  <c r="BJ154" i="1" s="1"/>
  <c r="BZ154" i="1" s="1"/>
  <c r="BM137" i="1"/>
  <c r="BN137" i="1" s="1"/>
  <c r="CB137" i="1" s="1"/>
  <c r="BK137" i="1"/>
  <c r="BL137" i="1" s="1"/>
  <c r="CA137" i="1" s="1"/>
  <c r="BI137" i="1"/>
  <c r="BJ137" i="1" s="1"/>
  <c r="BZ137" i="1" s="1"/>
  <c r="AL137" i="1"/>
  <c r="BK142" i="1"/>
  <c r="BL142" i="1" s="1"/>
  <c r="CA142" i="1" s="1"/>
  <c r="BI142" i="1"/>
  <c r="BJ142" i="1" s="1"/>
  <c r="BZ142" i="1" s="1"/>
  <c r="BM142" i="1"/>
  <c r="BN142" i="1" s="1"/>
  <c r="CB142" i="1" s="1"/>
  <c r="X96" i="1"/>
  <c r="Y96" i="1" s="1"/>
  <c r="BP96" i="1" s="1"/>
  <c r="X94" i="1"/>
  <c r="Y94" i="1" s="1"/>
  <c r="BP94" i="1" s="1"/>
  <c r="X87" i="1"/>
  <c r="Y87" i="1" s="1"/>
  <c r="BP87" i="1" s="1"/>
  <c r="X61" i="1"/>
  <c r="Y61" i="1" s="1"/>
  <c r="BP61" i="1" s="1"/>
  <c r="BM174" i="1"/>
  <c r="BN174" i="1" s="1"/>
  <c r="CB174" i="1" s="1"/>
  <c r="BK174" i="1"/>
  <c r="BL174" i="1" s="1"/>
  <c r="CA174" i="1" s="1"/>
  <c r="BI174" i="1"/>
  <c r="BJ174" i="1" s="1"/>
  <c r="BZ174" i="1" s="1"/>
  <c r="BK141" i="1"/>
  <c r="BL141" i="1" s="1"/>
  <c r="CA141" i="1" s="1"/>
  <c r="BM141" i="1"/>
  <c r="BN141" i="1" s="1"/>
  <c r="CB141" i="1" s="1"/>
  <c r="BI141" i="1"/>
  <c r="BJ141" i="1" s="1"/>
  <c r="BZ141" i="1" s="1"/>
  <c r="BM84" i="1"/>
  <c r="BN84" i="1" s="1"/>
  <c r="CB84" i="1" s="1"/>
  <c r="BK84" i="1"/>
  <c r="BL84" i="1" s="1"/>
  <c r="CA84" i="1" s="1"/>
  <c r="BI84" i="1"/>
  <c r="BJ84" i="1" s="1"/>
  <c r="BZ84" i="1" s="1"/>
  <c r="X202" i="1"/>
  <c r="Y202" i="1" s="1"/>
  <c r="BP202" i="1" s="1"/>
  <c r="AM179" i="1"/>
  <c r="AO179" i="1" s="1"/>
  <c r="AP179" i="1" s="1"/>
  <c r="X186" i="1"/>
  <c r="Y186" i="1" s="1"/>
  <c r="BP186" i="1" s="1"/>
  <c r="AN174" i="1"/>
  <c r="X179" i="1"/>
  <c r="Y179" i="1" s="1"/>
  <c r="BP179" i="1" s="1"/>
  <c r="X181" i="1"/>
  <c r="Y181" i="1" s="1"/>
  <c r="BP181" i="1" s="1"/>
  <c r="X150" i="1"/>
  <c r="Y150" i="1" s="1"/>
  <c r="BP150" i="1" s="1"/>
  <c r="X175" i="1"/>
  <c r="Y175" i="1" s="1"/>
  <c r="BP175" i="1" s="1"/>
  <c r="X155" i="1"/>
  <c r="Y155" i="1" s="1"/>
  <c r="BP155" i="1" s="1"/>
  <c r="AO105" i="1"/>
  <c r="AP105" i="1" s="1"/>
  <c r="X79" i="1"/>
  <c r="Y79" i="1" s="1"/>
  <c r="BP79" i="1" s="1"/>
  <c r="X106" i="1"/>
  <c r="Y106" i="1" s="1"/>
  <c r="BP106" i="1" s="1"/>
  <c r="X197" i="1"/>
  <c r="Y197" i="1" s="1"/>
  <c r="BP197" i="1" s="1"/>
  <c r="BI163" i="1"/>
  <c r="BJ163" i="1" s="1"/>
  <c r="BZ163" i="1" s="1"/>
  <c r="BM163" i="1"/>
  <c r="BN163" i="1" s="1"/>
  <c r="CB163" i="1" s="1"/>
  <c r="AL163" i="1"/>
  <c r="AN163" i="1" s="1"/>
  <c r="BK163" i="1"/>
  <c r="BL163" i="1" s="1"/>
  <c r="CA163" i="1" s="1"/>
  <c r="BK152" i="1"/>
  <c r="BL152" i="1" s="1"/>
  <c r="CA152" i="1" s="1"/>
  <c r="BM152" i="1"/>
  <c r="BN152" i="1" s="1"/>
  <c r="CB152" i="1" s="1"/>
  <c r="AL152" i="1"/>
  <c r="AM152" i="1" s="1"/>
  <c r="BI152" i="1"/>
  <c r="BJ152" i="1" s="1"/>
  <c r="BZ152" i="1" s="1"/>
  <c r="BM160" i="1"/>
  <c r="BN160" i="1" s="1"/>
  <c r="CB160" i="1" s="1"/>
  <c r="BK160" i="1"/>
  <c r="BL160" i="1" s="1"/>
  <c r="CA160" i="1" s="1"/>
  <c r="BI160" i="1"/>
  <c r="BJ160" i="1" s="1"/>
  <c r="BZ160" i="1" s="1"/>
  <c r="BK138" i="1"/>
  <c r="BL138" i="1" s="1"/>
  <c r="CA138" i="1" s="1"/>
  <c r="BM138" i="1"/>
  <c r="BN138" i="1" s="1"/>
  <c r="CB138" i="1" s="1"/>
  <c r="AL138" i="1"/>
  <c r="AN138" i="1" s="1"/>
  <c r="BI138" i="1"/>
  <c r="BJ138" i="1" s="1"/>
  <c r="BZ138" i="1" s="1"/>
  <c r="BK102" i="1"/>
  <c r="BL102" i="1" s="1"/>
  <c r="CA102" i="1" s="1"/>
  <c r="BM102" i="1"/>
  <c r="BN102" i="1" s="1"/>
  <c r="CB102" i="1" s="1"/>
  <c r="AL102" i="1"/>
  <c r="AM102" i="1" s="1"/>
  <c r="BI102" i="1"/>
  <c r="BJ102" i="1" s="1"/>
  <c r="BZ102" i="1" s="1"/>
  <c r="AO198" i="1"/>
  <c r="AP198" i="1" s="1"/>
  <c r="X201" i="1"/>
  <c r="Y201" i="1" s="1"/>
  <c r="BP201" i="1" s="1"/>
  <c r="X160" i="1"/>
  <c r="Y160" i="1" s="1"/>
  <c r="BP160" i="1" s="1"/>
  <c r="X103" i="1"/>
  <c r="Y103" i="1" s="1"/>
  <c r="BP103" i="1" s="1"/>
  <c r="X110" i="1"/>
  <c r="Y110" i="1" s="1"/>
  <c r="BP110" i="1" s="1"/>
  <c r="X81" i="1"/>
  <c r="Y81" i="1" s="1"/>
  <c r="BP81" i="1" s="1"/>
  <c r="X67" i="1"/>
  <c r="Y67" i="1" s="1"/>
  <c r="BP67" i="1" s="1"/>
  <c r="X44" i="1"/>
  <c r="Y44" i="1" s="1"/>
  <c r="BP44" i="1" s="1"/>
  <c r="X14" i="1"/>
  <c r="Y14" i="1" s="1"/>
  <c r="BP14" i="1" s="1"/>
  <c r="BI182" i="1"/>
  <c r="BJ182" i="1" s="1"/>
  <c r="BZ182" i="1" s="1"/>
  <c r="BK182" i="1"/>
  <c r="BL182" i="1" s="1"/>
  <c r="CA182" i="1" s="1"/>
  <c r="BM182" i="1"/>
  <c r="BN182" i="1" s="1"/>
  <c r="CB182" i="1" s="1"/>
  <c r="BM187" i="1"/>
  <c r="BN187" i="1" s="1"/>
  <c r="CB187" i="1" s="1"/>
  <c r="BK187" i="1"/>
  <c r="BL187" i="1" s="1"/>
  <c r="CA187" i="1" s="1"/>
  <c r="BI187" i="1"/>
  <c r="BJ187" i="1" s="1"/>
  <c r="BZ187" i="1" s="1"/>
  <c r="AL187" i="1"/>
  <c r="AM187" i="1" s="1"/>
  <c r="AL189" i="1"/>
  <c r="AN189" i="1" s="1"/>
  <c r="BM189" i="1"/>
  <c r="BN189" i="1" s="1"/>
  <c r="CB189" i="1" s="1"/>
  <c r="BK189" i="1"/>
  <c r="BL189" i="1" s="1"/>
  <c r="CA189" i="1" s="1"/>
  <c r="BI189" i="1"/>
  <c r="BJ189" i="1" s="1"/>
  <c r="BZ189" i="1" s="1"/>
  <c r="X126" i="1"/>
  <c r="Y126" i="1" s="1"/>
  <c r="BP126" i="1" s="1"/>
  <c r="X154" i="1"/>
  <c r="Y154" i="1" s="1"/>
  <c r="BP154" i="1" s="1"/>
  <c r="X80" i="1"/>
  <c r="Y80" i="1" s="1"/>
  <c r="BP80" i="1" s="1"/>
  <c r="X38" i="1"/>
  <c r="Y38" i="1" s="1"/>
  <c r="BP38" i="1" s="1"/>
  <c r="BM198" i="1"/>
  <c r="BN198" i="1" s="1"/>
  <c r="CB198" i="1" s="1"/>
  <c r="BK198" i="1"/>
  <c r="BL198" i="1" s="1"/>
  <c r="CA198" i="1" s="1"/>
  <c r="BI198" i="1"/>
  <c r="BJ198" i="1" s="1"/>
  <c r="BZ198" i="1" s="1"/>
  <c r="AL188" i="1"/>
  <c r="AM188" i="1" s="1"/>
  <c r="BM188" i="1"/>
  <c r="BN188" i="1" s="1"/>
  <c r="CB188" i="1" s="1"/>
  <c r="BK188" i="1"/>
  <c r="BL188" i="1" s="1"/>
  <c r="CA188" i="1" s="1"/>
  <c r="BI188" i="1"/>
  <c r="BJ188" i="1" s="1"/>
  <c r="BZ188" i="1" s="1"/>
  <c r="BK178" i="1"/>
  <c r="BL178" i="1" s="1"/>
  <c r="CA178" i="1" s="1"/>
  <c r="BI178" i="1"/>
  <c r="BJ178" i="1" s="1"/>
  <c r="BZ178" i="1" s="1"/>
  <c r="AL178" i="1"/>
  <c r="BM178" i="1"/>
  <c r="BN178" i="1" s="1"/>
  <c r="CB178" i="1" s="1"/>
  <c r="BI168" i="1"/>
  <c r="BJ168" i="1" s="1"/>
  <c r="BZ168" i="1" s="1"/>
  <c r="BM168" i="1"/>
  <c r="BN168" i="1" s="1"/>
  <c r="CB168" i="1" s="1"/>
  <c r="AL168" i="1"/>
  <c r="AN168" i="1" s="1"/>
  <c r="BK168" i="1"/>
  <c r="BL168" i="1" s="1"/>
  <c r="CA168" i="1" s="1"/>
  <c r="BI146" i="1"/>
  <c r="BJ146" i="1" s="1"/>
  <c r="BZ146" i="1" s="1"/>
  <c r="BK146" i="1"/>
  <c r="BL146" i="1" s="1"/>
  <c r="CA146" i="1" s="1"/>
  <c r="BM146" i="1"/>
  <c r="BN146" i="1" s="1"/>
  <c r="CB146" i="1" s="1"/>
  <c r="AL153" i="1"/>
  <c r="AM153" i="1" s="1"/>
  <c r="BI153" i="1"/>
  <c r="BJ153" i="1" s="1"/>
  <c r="BZ153" i="1" s="1"/>
  <c r="BK153" i="1"/>
  <c r="BL153" i="1" s="1"/>
  <c r="CA153" i="1" s="1"/>
  <c r="BM153" i="1"/>
  <c r="BN153" i="1" s="1"/>
  <c r="CB153" i="1" s="1"/>
  <c r="X170" i="1"/>
  <c r="Y170" i="1" s="1"/>
  <c r="BP170" i="1" s="1"/>
  <c r="AL56" i="1"/>
  <c r="AM56" i="1" s="1"/>
  <c r="BM56" i="1"/>
  <c r="BN56" i="1" s="1"/>
  <c r="CB56" i="1" s="1"/>
  <c r="BI56" i="1"/>
  <c r="BJ56" i="1" s="1"/>
  <c r="BZ56" i="1" s="1"/>
  <c r="BK56" i="1"/>
  <c r="BL56" i="1" s="1"/>
  <c r="CA56" i="1" s="1"/>
  <c r="X120" i="1"/>
  <c r="Y120" i="1" s="1"/>
  <c r="BP120" i="1" s="1"/>
  <c r="X119" i="1"/>
  <c r="Y119" i="1" s="1"/>
  <c r="BP119" i="1" s="1"/>
  <c r="X116" i="1"/>
  <c r="Y116" i="1" s="1"/>
  <c r="BP116" i="1" s="1"/>
  <c r="X93" i="1"/>
  <c r="Y93" i="1" s="1"/>
  <c r="BP93" i="1" s="1"/>
  <c r="X9" i="1"/>
  <c r="Y9" i="1" s="1"/>
  <c r="BP9" i="1" s="1"/>
  <c r="X49" i="1"/>
  <c r="Y49" i="1" s="1"/>
  <c r="BP49" i="1" s="1"/>
  <c r="X11" i="1"/>
  <c r="Y11" i="1" s="1"/>
  <c r="BP11" i="1" s="1"/>
  <c r="BM164" i="1"/>
  <c r="BN164" i="1" s="1"/>
  <c r="CB164" i="1" s="1"/>
  <c r="BK164" i="1"/>
  <c r="BL164" i="1" s="1"/>
  <c r="CA164" i="1" s="1"/>
  <c r="AL164" i="1"/>
  <c r="AN164" i="1" s="1"/>
  <c r="BI164" i="1"/>
  <c r="BJ164" i="1" s="1"/>
  <c r="BZ164" i="1" s="1"/>
  <c r="X127" i="1"/>
  <c r="Y127" i="1" s="1"/>
  <c r="BP127" i="1" s="1"/>
  <c r="BM143" i="1"/>
  <c r="BN143" i="1" s="1"/>
  <c r="CB143" i="1" s="1"/>
  <c r="BK143" i="1"/>
  <c r="BL143" i="1" s="1"/>
  <c r="CA143" i="1" s="1"/>
  <c r="BI143" i="1"/>
  <c r="BJ143" i="1" s="1"/>
  <c r="BZ143" i="1" s="1"/>
  <c r="AL134" i="1"/>
  <c r="AN134" i="1" s="1"/>
  <c r="BI134" i="1"/>
  <c r="BJ134" i="1" s="1"/>
  <c r="BZ134" i="1" s="1"/>
  <c r="BM134" i="1"/>
  <c r="BN134" i="1" s="1"/>
  <c r="CB134" i="1" s="1"/>
  <c r="BK134" i="1"/>
  <c r="BL134" i="1" s="1"/>
  <c r="CA134" i="1" s="1"/>
  <c r="AL32" i="1"/>
  <c r="BM32" i="1"/>
  <c r="BN32" i="1" s="1"/>
  <c r="CB32" i="1" s="1"/>
  <c r="BI32" i="1"/>
  <c r="BJ32" i="1" s="1"/>
  <c r="BZ32" i="1" s="1"/>
  <c r="BK32" i="1"/>
  <c r="BL32" i="1" s="1"/>
  <c r="CA32" i="1" s="1"/>
  <c r="X178" i="1"/>
  <c r="Y178" i="1" s="1"/>
  <c r="BP178" i="1" s="1"/>
  <c r="X156" i="1"/>
  <c r="Y156" i="1" s="1"/>
  <c r="BP156" i="1" s="1"/>
  <c r="X75" i="1"/>
  <c r="Y75" i="1" s="1"/>
  <c r="BP75" i="1" s="1"/>
  <c r="X71" i="1"/>
  <c r="Y71" i="1" s="1"/>
  <c r="BP71" i="1" s="1"/>
  <c r="X58" i="1"/>
  <c r="Y58" i="1" s="1"/>
  <c r="BP58" i="1" s="1"/>
  <c r="AL165" i="1"/>
  <c r="AM165" i="1" s="1"/>
  <c r="BK165" i="1"/>
  <c r="BL165" i="1" s="1"/>
  <c r="CA165" i="1" s="1"/>
  <c r="BI165" i="1"/>
  <c r="BJ165" i="1" s="1"/>
  <c r="BZ165" i="1" s="1"/>
  <c r="BM165" i="1"/>
  <c r="BN165" i="1" s="1"/>
  <c r="CB165" i="1" s="1"/>
  <c r="BM167" i="1"/>
  <c r="BN167" i="1" s="1"/>
  <c r="CB167" i="1" s="1"/>
  <c r="BK167" i="1"/>
  <c r="BL167" i="1" s="1"/>
  <c r="CA167" i="1" s="1"/>
  <c r="AL167" i="1"/>
  <c r="AM167" i="1" s="1"/>
  <c r="BI167" i="1"/>
  <c r="BJ167" i="1" s="1"/>
  <c r="BZ167" i="1" s="1"/>
  <c r="X138" i="1"/>
  <c r="Y138" i="1" s="1"/>
  <c r="BP138" i="1" s="1"/>
  <c r="BM125" i="1"/>
  <c r="BN125" i="1" s="1"/>
  <c r="CB125" i="1" s="1"/>
  <c r="BK125" i="1"/>
  <c r="BL125" i="1" s="1"/>
  <c r="CA125" i="1" s="1"/>
  <c r="BI125" i="1"/>
  <c r="BJ125" i="1" s="1"/>
  <c r="BZ125" i="1" s="1"/>
  <c r="X129" i="1"/>
  <c r="Y129" i="1" s="1"/>
  <c r="BP129" i="1" s="1"/>
  <c r="X118" i="1"/>
  <c r="Y118" i="1" s="1"/>
  <c r="BP118" i="1" s="1"/>
  <c r="X92" i="1"/>
  <c r="Y92" i="1" s="1"/>
  <c r="BP92" i="1" s="1"/>
  <c r="X42" i="1"/>
  <c r="Y42" i="1" s="1"/>
  <c r="BP42" i="1" s="1"/>
  <c r="X33" i="1"/>
  <c r="Y33" i="1" s="1"/>
  <c r="BP33" i="1" s="1"/>
  <c r="X53" i="1"/>
  <c r="Y53" i="1" s="1"/>
  <c r="BP53" i="1" s="1"/>
  <c r="BM186" i="1"/>
  <c r="BN186" i="1" s="1"/>
  <c r="CB186" i="1" s="1"/>
  <c r="BI186" i="1"/>
  <c r="BJ186" i="1" s="1"/>
  <c r="BZ186" i="1" s="1"/>
  <c r="BK186" i="1"/>
  <c r="BL186" i="1" s="1"/>
  <c r="CA186" i="1" s="1"/>
  <c r="AL136" i="1"/>
  <c r="AN136" i="1" s="1"/>
  <c r="BM136" i="1"/>
  <c r="BN136" i="1" s="1"/>
  <c r="CB136" i="1" s="1"/>
  <c r="BI136" i="1"/>
  <c r="BJ136" i="1" s="1"/>
  <c r="BZ136" i="1" s="1"/>
  <c r="BK136" i="1"/>
  <c r="BL136" i="1" s="1"/>
  <c r="CA136" i="1" s="1"/>
  <c r="AL158" i="1"/>
  <c r="BM158" i="1"/>
  <c r="BN158" i="1" s="1"/>
  <c r="CB158" i="1" s="1"/>
  <c r="BK158" i="1"/>
  <c r="BL158" i="1" s="1"/>
  <c r="CA158" i="1" s="1"/>
  <c r="BI158" i="1"/>
  <c r="BJ158" i="1" s="1"/>
  <c r="BZ158" i="1" s="1"/>
  <c r="BI90" i="1"/>
  <c r="BJ90" i="1" s="1"/>
  <c r="BZ90" i="1" s="1"/>
  <c r="BM90" i="1"/>
  <c r="BN90" i="1" s="1"/>
  <c r="CB90" i="1" s="1"/>
  <c r="BK90" i="1"/>
  <c r="BL90" i="1" s="1"/>
  <c r="CA90" i="1" s="1"/>
  <c r="AL90" i="1"/>
  <c r="AM90" i="1" s="1"/>
  <c r="BM48" i="1"/>
  <c r="BN48" i="1" s="1"/>
  <c r="CB48" i="1" s="1"/>
  <c r="BK48" i="1"/>
  <c r="BL48" i="1" s="1"/>
  <c r="CA48" i="1" s="1"/>
  <c r="AL48" i="1"/>
  <c r="AN48" i="1" s="1"/>
  <c r="BI48" i="1"/>
  <c r="BJ48" i="1" s="1"/>
  <c r="BZ48" i="1" s="1"/>
  <c r="AL16" i="1"/>
  <c r="AN16" i="1" s="1"/>
  <c r="BM16" i="1"/>
  <c r="BN16" i="1" s="1"/>
  <c r="CB16" i="1" s="1"/>
  <c r="BK16" i="1"/>
  <c r="BL16" i="1" s="1"/>
  <c r="CA16" i="1" s="1"/>
  <c r="BI16" i="1"/>
  <c r="BJ16" i="1" s="1"/>
  <c r="BZ16" i="1" s="1"/>
  <c r="AM193" i="1"/>
  <c r="AO193" i="1" s="1"/>
  <c r="AP193" i="1" s="1"/>
  <c r="AO145" i="1"/>
  <c r="AP145" i="1" s="1"/>
  <c r="X168" i="1"/>
  <c r="Y168" i="1" s="1"/>
  <c r="BP168" i="1" s="1"/>
  <c r="X134" i="1"/>
  <c r="Y134" i="1" s="1"/>
  <c r="BP134" i="1" s="1"/>
  <c r="AO114" i="1"/>
  <c r="AP114" i="1" s="1"/>
  <c r="X112" i="1"/>
  <c r="Y112" i="1" s="1"/>
  <c r="BP112" i="1" s="1"/>
  <c r="AN116" i="1"/>
  <c r="X102" i="1"/>
  <c r="Y102" i="1" s="1"/>
  <c r="BP102" i="1" s="1"/>
  <c r="AM62" i="1"/>
  <c r="X41" i="1"/>
  <c r="Y41" i="1" s="1"/>
  <c r="BP41" i="1" s="1"/>
  <c r="BK166" i="1"/>
  <c r="BL166" i="1" s="1"/>
  <c r="CA166" i="1" s="1"/>
  <c r="BM166" i="1"/>
  <c r="BN166" i="1" s="1"/>
  <c r="CB166" i="1" s="1"/>
  <c r="BI166" i="1"/>
  <c r="BJ166" i="1" s="1"/>
  <c r="BZ166" i="1" s="1"/>
  <c r="X191" i="1"/>
  <c r="Y191" i="1" s="1"/>
  <c r="BP191" i="1" s="1"/>
  <c r="AL184" i="1"/>
  <c r="AN184" i="1" s="1"/>
  <c r="BM184" i="1"/>
  <c r="BN184" i="1" s="1"/>
  <c r="CB184" i="1" s="1"/>
  <c r="BK184" i="1"/>
  <c r="BL184" i="1" s="1"/>
  <c r="CA184" i="1" s="1"/>
  <c r="BI184" i="1"/>
  <c r="BJ184" i="1" s="1"/>
  <c r="BZ184" i="1" s="1"/>
  <c r="AL180" i="1"/>
  <c r="AN180" i="1" s="1"/>
  <c r="BI180" i="1"/>
  <c r="BJ180" i="1" s="1"/>
  <c r="BZ180" i="1" s="1"/>
  <c r="BM180" i="1"/>
  <c r="BN180" i="1" s="1"/>
  <c r="CB180" i="1" s="1"/>
  <c r="BK180" i="1"/>
  <c r="BL180" i="1" s="1"/>
  <c r="CA180" i="1" s="1"/>
  <c r="X136" i="1"/>
  <c r="Y136" i="1" s="1"/>
  <c r="BP136" i="1" s="1"/>
  <c r="AL104" i="1"/>
  <c r="AM104" i="1" s="1"/>
  <c r="BI104" i="1"/>
  <c r="BJ104" i="1" s="1"/>
  <c r="BZ104" i="1" s="1"/>
  <c r="BM104" i="1"/>
  <c r="BN104" i="1" s="1"/>
  <c r="CB104" i="1" s="1"/>
  <c r="BK104" i="1"/>
  <c r="BL104" i="1" s="1"/>
  <c r="CA104" i="1" s="1"/>
  <c r="X182" i="1"/>
  <c r="Y182" i="1" s="1"/>
  <c r="BP182" i="1" s="1"/>
  <c r="AM197" i="1"/>
  <c r="X139" i="1"/>
  <c r="Y139" i="1" s="1"/>
  <c r="BP139" i="1" s="1"/>
  <c r="AM141" i="1"/>
  <c r="X163" i="1"/>
  <c r="Y163" i="1" s="1"/>
  <c r="BP163" i="1" s="1"/>
  <c r="X84" i="1"/>
  <c r="Y84" i="1" s="1"/>
  <c r="BP84" i="1" s="1"/>
  <c r="X69" i="1"/>
  <c r="Y69" i="1" s="1"/>
  <c r="BP69" i="1" s="1"/>
  <c r="X105" i="1"/>
  <c r="Y105" i="1" s="1"/>
  <c r="BP105" i="1" s="1"/>
  <c r="AO107" i="1"/>
  <c r="AP107" i="1" s="1"/>
  <c r="X10" i="1"/>
  <c r="Y10" i="1" s="1"/>
  <c r="BP10" i="1" s="1"/>
  <c r="X64" i="1"/>
  <c r="Y64" i="1" s="1"/>
  <c r="BP64" i="1" s="1"/>
  <c r="AL203" i="1"/>
  <c r="AN203" i="1" s="1"/>
  <c r="BK203" i="1"/>
  <c r="BL203" i="1" s="1"/>
  <c r="CA203" i="1" s="1"/>
  <c r="BI203" i="1"/>
  <c r="BJ203" i="1" s="1"/>
  <c r="BZ203" i="1" s="1"/>
  <c r="BM203" i="1"/>
  <c r="BN203" i="1" s="1"/>
  <c r="CB203" i="1" s="1"/>
  <c r="BI179" i="1"/>
  <c r="BJ179" i="1" s="1"/>
  <c r="BZ179" i="1" s="1"/>
  <c r="BM179" i="1"/>
  <c r="BN179" i="1" s="1"/>
  <c r="CB179" i="1" s="1"/>
  <c r="BK179" i="1"/>
  <c r="BL179" i="1" s="1"/>
  <c r="CA179" i="1" s="1"/>
  <c r="BM197" i="1"/>
  <c r="BN197" i="1" s="1"/>
  <c r="CB197" i="1" s="1"/>
  <c r="BI197" i="1"/>
  <c r="BJ197" i="1" s="1"/>
  <c r="BZ197" i="1" s="1"/>
  <c r="BK197" i="1"/>
  <c r="BL197" i="1" s="1"/>
  <c r="CA197" i="1" s="1"/>
  <c r="BK193" i="1"/>
  <c r="BL193" i="1" s="1"/>
  <c r="CA193" i="1" s="1"/>
  <c r="BM193" i="1"/>
  <c r="BN193" i="1" s="1"/>
  <c r="CB193" i="1" s="1"/>
  <c r="BI193" i="1"/>
  <c r="BJ193" i="1" s="1"/>
  <c r="BZ193" i="1" s="1"/>
  <c r="AL171" i="1"/>
  <c r="AN171" i="1" s="1"/>
  <c r="BK171" i="1"/>
  <c r="BL171" i="1" s="1"/>
  <c r="CA171" i="1" s="1"/>
  <c r="BM171" i="1"/>
  <c r="BN171" i="1" s="1"/>
  <c r="CB171" i="1" s="1"/>
  <c r="BI171" i="1"/>
  <c r="BJ171" i="1" s="1"/>
  <c r="BZ171" i="1" s="1"/>
  <c r="BM162" i="1"/>
  <c r="BN162" i="1" s="1"/>
  <c r="CB162" i="1" s="1"/>
  <c r="BK162" i="1"/>
  <c r="BL162" i="1" s="1"/>
  <c r="CA162" i="1" s="1"/>
  <c r="BI162" i="1"/>
  <c r="BJ162" i="1" s="1"/>
  <c r="BZ162" i="1" s="1"/>
  <c r="BI151" i="1"/>
  <c r="BJ151" i="1" s="1"/>
  <c r="BZ151" i="1" s="1"/>
  <c r="BM151" i="1"/>
  <c r="BN151" i="1" s="1"/>
  <c r="CB151" i="1" s="1"/>
  <c r="AL151" i="1"/>
  <c r="AN151" i="1" s="1"/>
  <c r="BK151" i="1"/>
  <c r="BL151" i="1" s="1"/>
  <c r="CA151" i="1" s="1"/>
  <c r="AL149" i="1"/>
  <c r="AN149" i="1" s="1"/>
  <c r="BI149" i="1"/>
  <c r="BJ149" i="1" s="1"/>
  <c r="BZ149" i="1" s="1"/>
  <c r="BM149" i="1"/>
  <c r="BN149" i="1" s="1"/>
  <c r="CB149" i="1" s="1"/>
  <c r="BK149" i="1"/>
  <c r="BL149" i="1" s="1"/>
  <c r="CA149" i="1" s="1"/>
  <c r="BM139" i="1"/>
  <c r="BN139" i="1" s="1"/>
  <c r="CB139" i="1" s="1"/>
  <c r="AL139" i="1"/>
  <c r="AN139" i="1" s="1"/>
  <c r="BK139" i="1"/>
  <c r="BL139" i="1" s="1"/>
  <c r="CA139" i="1" s="1"/>
  <c r="BI139" i="1"/>
  <c r="BJ139" i="1" s="1"/>
  <c r="BZ139" i="1" s="1"/>
  <c r="X77" i="1"/>
  <c r="Y77" i="1" s="1"/>
  <c r="BP77" i="1" s="1"/>
  <c r="BK59" i="1"/>
  <c r="BL59" i="1" s="1"/>
  <c r="CA59" i="1" s="1"/>
  <c r="AL59" i="1"/>
  <c r="AN59" i="1" s="1"/>
  <c r="BM59" i="1"/>
  <c r="BN59" i="1" s="1"/>
  <c r="CB59" i="1" s="1"/>
  <c r="BI59" i="1"/>
  <c r="BJ59" i="1" s="1"/>
  <c r="BZ59" i="1" s="1"/>
  <c r="BK98" i="1"/>
  <c r="BL98" i="1" s="1"/>
  <c r="CA98" i="1" s="1"/>
  <c r="AL98" i="1"/>
  <c r="BM98" i="1"/>
  <c r="BN98" i="1" s="1"/>
  <c r="CB98" i="1" s="1"/>
  <c r="BI98" i="1"/>
  <c r="BJ98" i="1" s="1"/>
  <c r="BZ98" i="1" s="1"/>
  <c r="BI135" i="1"/>
  <c r="BJ135" i="1" s="1"/>
  <c r="BZ135" i="1" s="1"/>
  <c r="BM135" i="1"/>
  <c r="BN135" i="1" s="1"/>
  <c r="CB135" i="1" s="1"/>
  <c r="AL135" i="1"/>
  <c r="AM135" i="1" s="1"/>
  <c r="BK135" i="1"/>
  <c r="BL135" i="1" s="1"/>
  <c r="CA135" i="1" s="1"/>
  <c r="AL42" i="1"/>
  <c r="AM42" i="1" s="1"/>
  <c r="BM42" i="1"/>
  <c r="BN42" i="1" s="1"/>
  <c r="CB42" i="1" s="1"/>
  <c r="BK42" i="1"/>
  <c r="BL42" i="1" s="1"/>
  <c r="CA42" i="1" s="1"/>
  <c r="BI42" i="1"/>
  <c r="BJ42" i="1" s="1"/>
  <c r="BZ42" i="1" s="1"/>
  <c r="BM85" i="1"/>
  <c r="BN85" i="1" s="1"/>
  <c r="CB85" i="1" s="1"/>
  <c r="BK85" i="1"/>
  <c r="BL85" i="1" s="1"/>
  <c r="CA85" i="1" s="1"/>
  <c r="BI85" i="1"/>
  <c r="BJ85" i="1" s="1"/>
  <c r="BZ85" i="1" s="1"/>
  <c r="AL126" i="1"/>
  <c r="AN126" i="1" s="1"/>
  <c r="BK126" i="1"/>
  <c r="BL126" i="1" s="1"/>
  <c r="CA126" i="1" s="1"/>
  <c r="BI126" i="1"/>
  <c r="BJ126" i="1" s="1"/>
  <c r="BZ126" i="1" s="1"/>
  <c r="BM126" i="1"/>
  <c r="BN126" i="1" s="1"/>
  <c r="CB126" i="1" s="1"/>
  <c r="BK110" i="1"/>
  <c r="BL110" i="1" s="1"/>
  <c r="CA110" i="1" s="1"/>
  <c r="BM110" i="1"/>
  <c r="BN110" i="1" s="1"/>
  <c r="CB110" i="1" s="1"/>
  <c r="BI110" i="1"/>
  <c r="BJ110" i="1" s="1"/>
  <c r="BZ110" i="1" s="1"/>
  <c r="AM64" i="1"/>
  <c r="AO64" i="1" s="1"/>
  <c r="AP64" i="1" s="1"/>
  <c r="BM122" i="1"/>
  <c r="BN122" i="1" s="1"/>
  <c r="CB122" i="1" s="1"/>
  <c r="BK122" i="1"/>
  <c r="BL122" i="1" s="1"/>
  <c r="CA122" i="1" s="1"/>
  <c r="AL122" i="1"/>
  <c r="AN122" i="1" s="1"/>
  <c r="BI122" i="1"/>
  <c r="BJ122" i="1" s="1"/>
  <c r="BZ122" i="1" s="1"/>
  <c r="BI103" i="1"/>
  <c r="BJ103" i="1" s="1"/>
  <c r="BZ103" i="1" s="1"/>
  <c r="AL103" i="1"/>
  <c r="AN103" i="1" s="1"/>
  <c r="BM103" i="1"/>
  <c r="BN103" i="1" s="1"/>
  <c r="CB103" i="1" s="1"/>
  <c r="BK103" i="1"/>
  <c r="BL103" i="1" s="1"/>
  <c r="CA103" i="1" s="1"/>
  <c r="BM144" i="1"/>
  <c r="BN144" i="1" s="1"/>
  <c r="CB144" i="1" s="1"/>
  <c r="BK144" i="1"/>
  <c r="BL144" i="1" s="1"/>
  <c r="CA144" i="1" s="1"/>
  <c r="BI144" i="1"/>
  <c r="BJ144" i="1" s="1"/>
  <c r="BZ144" i="1" s="1"/>
  <c r="BM61" i="1"/>
  <c r="BN61" i="1" s="1"/>
  <c r="CB61" i="1" s="1"/>
  <c r="BK61" i="1"/>
  <c r="BL61" i="1" s="1"/>
  <c r="CA61" i="1" s="1"/>
  <c r="BI61" i="1"/>
  <c r="BJ61" i="1" s="1"/>
  <c r="BZ61" i="1" s="1"/>
  <c r="AL61" i="1"/>
  <c r="AN61" i="1" s="1"/>
  <c r="AL112" i="1"/>
  <c r="AN112" i="1" s="1"/>
  <c r="BK112" i="1"/>
  <c r="BL112" i="1" s="1"/>
  <c r="CA112" i="1" s="1"/>
  <c r="BM112" i="1"/>
  <c r="BN112" i="1" s="1"/>
  <c r="CB112" i="1" s="1"/>
  <c r="BI112" i="1"/>
  <c r="BJ112" i="1" s="1"/>
  <c r="BZ112" i="1" s="1"/>
  <c r="AL45" i="1"/>
  <c r="AN45" i="1" s="1"/>
  <c r="BM45" i="1"/>
  <c r="BN45" i="1" s="1"/>
  <c r="CB45" i="1" s="1"/>
  <c r="BK45" i="1"/>
  <c r="BL45" i="1" s="1"/>
  <c r="CA45" i="1" s="1"/>
  <c r="BI45" i="1"/>
  <c r="BJ45" i="1" s="1"/>
  <c r="BZ45" i="1" s="1"/>
  <c r="BM29" i="1"/>
  <c r="BN29" i="1" s="1"/>
  <c r="CB29" i="1" s="1"/>
  <c r="BI29" i="1"/>
  <c r="BJ29" i="1" s="1"/>
  <c r="BZ29" i="1" s="1"/>
  <c r="BK29" i="1"/>
  <c r="BL29" i="1" s="1"/>
  <c r="CA29" i="1" s="1"/>
  <c r="AL18" i="1"/>
  <c r="AM18" i="1" s="1"/>
  <c r="BM18" i="1"/>
  <c r="BN18" i="1" s="1"/>
  <c r="CB18" i="1" s="1"/>
  <c r="BK18" i="1"/>
  <c r="BL18" i="1" s="1"/>
  <c r="CA18" i="1" s="1"/>
  <c r="BI18" i="1"/>
  <c r="BJ18" i="1" s="1"/>
  <c r="BZ18" i="1" s="1"/>
  <c r="X36" i="1"/>
  <c r="Y36" i="1" s="1"/>
  <c r="BP36" i="1" s="1"/>
  <c r="BK8" i="1"/>
  <c r="BL8" i="1" s="1"/>
  <c r="CA8" i="1" s="1"/>
  <c r="BI8" i="1"/>
  <c r="BJ8" i="1" s="1"/>
  <c r="BZ8" i="1" s="1"/>
  <c r="BM8" i="1"/>
  <c r="BN8" i="1" s="1"/>
  <c r="CB8" i="1" s="1"/>
  <c r="AL115" i="1"/>
  <c r="BI115" i="1"/>
  <c r="BJ115" i="1" s="1"/>
  <c r="BZ115" i="1" s="1"/>
  <c r="BM115" i="1"/>
  <c r="BN115" i="1" s="1"/>
  <c r="CB115" i="1" s="1"/>
  <c r="BK115" i="1"/>
  <c r="BL115" i="1" s="1"/>
  <c r="CA115" i="1" s="1"/>
  <c r="BI34" i="1"/>
  <c r="BJ34" i="1" s="1"/>
  <c r="BZ34" i="1" s="1"/>
  <c r="BM34" i="1"/>
  <c r="BN34" i="1" s="1"/>
  <c r="CB34" i="1" s="1"/>
  <c r="AL34" i="1"/>
  <c r="AM34" i="1" s="1"/>
  <c r="BK34" i="1"/>
  <c r="BL34" i="1" s="1"/>
  <c r="CA34" i="1" s="1"/>
  <c r="X73" i="1"/>
  <c r="Y73" i="1" s="1"/>
  <c r="BP73" i="1" s="1"/>
  <c r="BK43" i="1"/>
  <c r="BL43" i="1" s="1"/>
  <c r="CA43" i="1" s="1"/>
  <c r="BM43" i="1"/>
  <c r="BN43" i="1" s="1"/>
  <c r="CB43" i="1" s="1"/>
  <c r="BI43" i="1"/>
  <c r="BJ43" i="1" s="1"/>
  <c r="BZ43" i="1" s="1"/>
  <c r="AL43" i="1"/>
  <c r="AN43" i="1" s="1"/>
  <c r="BK11" i="1"/>
  <c r="BL11" i="1" s="1"/>
  <c r="CA11" i="1" s="1"/>
  <c r="BI11" i="1"/>
  <c r="BJ11" i="1" s="1"/>
  <c r="BZ11" i="1" s="1"/>
  <c r="AL11" i="1"/>
  <c r="AN11" i="1" s="1"/>
  <c r="BM11" i="1"/>
  <c r="BN11" i="1" s="1"/>
  <c r="CB11" i="1" s="1"/>
  <c r="BM52" i="1"/>
  <c r="BN52" i="1" s="1"/>
  <c r="CB52" i="1" s="1"/>
  <c r="BI52" i="1"/>
  <c r="BJ52" i="1" s="1"/>
  <c r="BZ52" i="1" s="1"/>
  <c r="AL52" i="1"/>
  <c r="AN52" i="1" s="1"/>
  <c r="BK52" i="1"/>
  <c r="BL52" i="1" s="1"/>
  <c r="CA52" i="1" s="1"/>
  <c r="BM119" i="1"/>
  <c r="BN119" i="1" s="1"/>
  <c r="CB119" i="1" s="1"/>
  <c r="BK119" i="1"/>
  <c r="BL119" i="1" s="1"/>
  <c r="CA119" i="1" s="1"/>
  <c r="BI119" i="1"/>
  <c r="BJ119" i="1" s="1"/>
  <c r="BZ119" i="1" s="1"/>
  <c r="AL119" i="1"/>
  <c r="AN119" i="1" s="1"/>
  <c r="AL106" i="1"/>
  <c r="AN106" i="1" s="1"/>
  <c r="BM106" i="1"/>
  <c r="BN106" i="1" s="1"/>
  <c r="CB106" i="1" s="1"/>
  <c r="BK106" i="1"/>
  <c r="BL106" i="1" s="1"/>
  <c r="CA106" i="1" s="1"/>
  <c r="BI106" i="1"/>
  <c r="BJ106" i="1" s="1"/>
  <c r="BZ106" i="1" s="1"/>
  <c r="BI170" i="1"/>
  <c r="BJ170" i="1" s="1"/>
  <c r="BZ170" i="1" s="1"/>
  <c r="BM170" i="1"/>
  <c r="BN170" i="1" s="1"/>
  <c r="CB170" i="1" s="1"/>
  <c r="BK170" i="1"/>
  <c r="BL170" i="1" s="1"/>
  <c r="CA170" i="1" s="1"/>
  <c r="BK21" i="1"/>
  <c r="BL21" i="1" s="1"/>
  <c r="CA21" i="1" s="1"/>
  <c r="BM21" i="1"/>
  <c r="BN21" i="1" s="1"/>
  <c r="CB21" i="1" s="1"/>
  <c r="BI21" i="1"/>
  <c r="BJ21" i="1" s="1"/>
  <c r="BZ21" i="1" s="1"/>
  <c r="AL21" i="1"/>
  <c r="BM44" i="1"/>
  <c r="BN44" i="1" s="1"/>
  <c r="CB44" i="1" s="1"/>
  <c r="BK44" i="1"/>
  <c r="BL44" i="1" s="1"/>
  <c r="CA44" i="1" s="1"/>
  <c r="AL44" i="1"/>
  <c r="AM44" i="1" s="1"/>
  <c r="BI44" i="1"/>
  <c r="BJ44" i="1" s="1"/>
  <c r="BZ44" i="1" s="1"/>
  <c r="AL71" i="1"/>
  <c r="AN71" i="1" s="1"/>
  <c r="BI71" i="1"/>
  <c r="BJ71" i="1" s="1"/>
  <c r="BZ71" i="1" s="1"/>
  <c r="BM71" i="1"/>
  <c r="BN71" i="1" s="1"/>
  <c r="CB71" i="1" s="1"/>
  <c r="BK71" i="1"/>
  <c r="BL71" i="1" s="1"/>
  <c r="CA71" i="1" s="1"/>
  <c r="X82" i="1"/>
  <c r="Y82" i="1" s="1"/>
  <c r="BP82" i="1" s="1"/>
  <c r="X27" i="1"/>
  <c r="Y27" i="1" s="1"/>
  <c r="BP27" i="1" s="1"/>
  <c r="X15" i="1"/>
  <c r="Y15" i="1" s="1"/>
  <c r="BP15" i="1" s="1"/>
  <c r="X37" i="1"/>
  <c r="Y37" i="1" s="1"/>
  <c r="BP37" i="1" s="1"/>
  <c r="X85" i="1"/>
  <c r="Y85" i="1" s="1"/>
  <c r="BP85" i="1" s="1"/>
  <c r="BI196" i="1"/>
  <c r="BJ196" i="1" s="1"/>
  <c r="BZ196" i="1" s="1"/>
  <c r="BM196" i="1"/>
  <c r="BN196" i="1" s="1"/>
  <c r="CB196" i="1" s="1"/>
  <c r="BK196" i="1"/>
  <c r="BL196" i="1" s="1"/>
  <c r="CA196" i="1" s="1"/>
  <c r="AL200" i="1"/>
  <c r="AN200" i="1" s="1"/>
  <c r="BM200" i="1"/>
  <c r="BN200" i="1" s="1"/>
  <c r="CB200" i="1" s="1"/>
  <c r="BK200" i="1"/>
  <c r="BL200" i="1" s="1"/>
  <c r="CA200" i="1" s="1"/>
  <c r="BI200" i="1"/>
  <c r="BJ200" i="1" s="1"/>
  <c r="BZ200" i="1" s="1"/>
  <c r="BI190" i="1"/>
  <c r="BJ190" i="1" s="1"/>
  <c r="BZ190" i="1" s="1"/>
  <c r="BM190" i="1"/>
  <c r="BN190" i="1" s="1"/>
  <c r="CB190" i="1" s="1"/>
  <c r="BK190" i="1"/>
  <c r="BL190" i="1" s="1"/>
  <c r="CA190" i="1" s="1"/>
  <c r="AL169" i="1"/>
  <c r="AN169" i="1" s="1"/>
  <c r="BK169" i="1"/>
  <c r="BL169" i="1" s="1"/>
  <c r="CA169" i="1" s="1"/>
  <c r="BM169" i="1"/>
  <c r="BN169" i="1" s="1"/>
  <c r="CB169" i="1" s="1"/>
  <c r="BI169" i="1"/>
  <c r="BJ169" i="1" s="1"/>
  <c r="BZ169" i="1" s="1"/>
  <c r="BM117" i="1"/>
  <c r="BN117" i="1" s="1"/>
  <c r="CB117" i="1" s="1"/>
  <c r="BK117" i="1"/>
  <c r="BL117" i="1" s="1"/>
  <c r="CA117" i="1" s="1"/>
  <c r="BI117" i="1"/>
  <c r="BJ117" i="1" s="1"/>
  <c r="BZ117" i="1" s="1"/>
  <c r="BM69" i="1"/>
  <c r="BN69" i="1" s="1"/>
  <c r="CB69" i="1" s="1"/>
  <c r="BI69" i="1"/>
  <c r="BJ69" i="1" s="1"/>
  <c r="BZ69" i="1" s="1"/>
  <c r="BK69" i="1"/>
  <c r="BL69" i="1" s="1"/>
  <c r="CA69" i="1" s="1"/>
  <c r="BM91" i="1"/>
  <c r="BN91" i="1" s="1"/>
  <c r="CB91" i="1" s="1"/>
  <c r="AL91" i="1"/>
  <c r="AN91" i="1" s="1"/>
  <c r="BK91" i="1"/>
  <c r="BL91" i="1" s="1"/>
  <c r="CA91" i="1" s="1"/>
  <c r="BI91" i="1"/>
  <c r="BJ91" i="1" s="1"/>
  <c r="BZ91" i="1" s="1"/>
  <c r="AL99" i="1"/>
  <c r="AN99" i="1" s="1"/>
  <c r="BK99" i="1"/>
  <c r="BL99" i="1" s="1"/>
  <c r="CA99" i="1" s="1"/>
  <c r="BI99" i="1"/>
  <c r="BJ99" i="1" s="1"/>
  <c r="BZ99" i="1" s="1"/>
  <c r="BM99" i="1"/>
  <c r="BN99" i="1" s="1"/>
  <c r="CB99" i="1" s="1"/>
  <c r="BK77" i="1"/>
  <c r="BL77" i="1" s="1"/>
  <c r="CA77" i="1" s="1"/>
  <c r="BI77" i="1"/>
  <c r="BJ77" i="1" s="1"/>
  <c r="BZ77" i="1" s="1"/>
  <c r="BM77" i="1"/>
  <c r="BN77" i="1" s="1"/>
  <c r="CB77" i="1" s="1"/>
  <c r="AL77" i="1"/>
  <c r="AM77" i="1" s="1"/>
  <c r="AL40" i="1"/>
  <c r="AN40" i="1" s="1"/>
  <c r="BM40" i="1"/>
  <c r="BN40" i="1" s="1"/>
  <c r="CB40" i="1" s="1"/>
  <c r="BK40" i="1"/>
  <c r="BL40" i="1" s="1"/>
  <c r="CA40" i="1" s="1"/>
  <c r="BI40" i="1"/>
  <c r="BJ40" i="1" s="1"/>
  <c r="BZ40" i="1" s="1"/>
  <c r="X24" i="1"/>
  <c r="Y24" i="1" s="1"/>
  <c r="BP24" i="1" s="1"/>
  <c r="AL50" i="1"/>
  <c r="BM50" i="1"/>
  <c r="BN50" i="1" s="1"/>
  <c r="CB50" i="1" s="1"/>
  <c r="BK50" i="1"/>
  <c r="BL50" i="1" s="1"/>
  <c r="CA50" i="1" s="1"/>
  <c r="BI50" i="1"/>
  <c r="BJ50" i="1" s="1"/>
  <c r="BZ50" i="1" s="1"/>
  <c r="AN24" i="1"/>
  <c r="X124" i="1"/>
  <c r="Y124" i="1" s="1"/>
  <c r="BP124" i="1" s="1"/>
  <c r="AL74" i="1"/>
  <c r="AN74" i="1" s="1"/>
  <c r="BM74" i="1"/>
  <c r="BN74" i="1" s="1"/>
  <c r="CB74" i="1" s="1"/>
  <c r="BK74" i="1"/>
  <c r="BL74" i="1" s="1"/>
  <c r="CA74" i="1" s="1"/>
  <c r="BI74" i="1"/>
  <c r="BJ74" i="1" s="1"/>
  <c r="BZ74" i="1" s="1"/>
  <c r="BI53" i="1"/>
  <c r="BJ53" i="1" s="1"/>
  <c r="BZ53" i="1" s="1"/>
  <c r="BM53" i="1"/>
  <c r="BN53" i="1" s="1"/>
  <c r="CB53" i="1" s="1"/>
  <c r="BK53" i="1"/>
  <c r="BL53" i="1" s="1"/>
  <c r="CA53" i="1" s="1"/>
  <c r="BK70" i="1"/>
  <c r="BL70" i="1" s="1"/>
  <c r="CA70" i="1" s="1"/>
  <c r="AL70" i="1"/>
  <c r="AM70" i="1" s="1"/>
  <c r="BM70" i="1"/>
  <c r="BN70" i="1" s="1"/>
  <c r="CB70" i="1" s="1"/>
  <c r="BI70" i="1"/>
  <c r="BJ70" i="1" s="1"/>
  <c r="BZ70" i="1" s="1"/>
  <c r="BM80" i="1"/>
  <c r="BN80" i="1" s="1"/>
  <c r="CB80" i="1" s="1"/>
  <c r="BK80" i="1"/>
  <c r="BL80" i="1" s="1"/>
  <c r="CA80" i="1" s="1"/>
  <c r="BI80" i="1"/>
  <c r="BJ80" i="1" s="1"/>
  <c r="BZ80" i="1" s="1"/>
  <c r="AL80" i="1"/>
  <c r="AN80" i="1" s="1"/>
  <c r="AL28" i="1"/>
  <c r="AN28" i="1" s="1"/>
  <c r="BM28" i="1"/>
  <c r="BN28" i="1" s="1"/>
  <c r="CB28" i="1" s="1"/>
  <c r="BK28" i="1"/>
  <c r="BL28" i="1" s="1"/>
  <c r="CA28" i="1" s="1"/>
  <c r="BI28" i="1"/>
  <c r="BJ28" i="1" s="1"/>
  <c r="BZ28" i="1" s="1"/>
  <c r="BI37" i="1"/>
  <c r="BJ37" i="1" s="1"/>
  <c r="BZ37" i="1" s="1"/>
  <c r="AL37" i="1"/>
  <c r="AN37" i="1" s="1"/>
  <c r="BM37" i="1"/>
  <c r="BN37" i="1" s="1"/>
  <c r="CB37" i="1" s="1"/>
  <c r="BK37" i="1"/>
  <c r="BL37" i="1" s="1"/>
  <c r="CA37" i="1" s="1"/>
  <c r="AL13" i="1"/>
  <c r="AN13" i="1" s="1"/>
  <c r="BM13" i="1"/>
  <c r="BN13" i="1" s="1"/>
  <c r="CB13" i="1" s="1"/>
  <c r="BI13" i="1"/>
  <c r="BJ13" i="1" s="1"/>
  <c r="BZ13" i="1" s="1"/>
  <c r="BK13" i="1"/>
  <c r="BL13" i="1" s="1"/>
  <c r="CA13" i="1" s="1"/>
  <c r="BI58" i="1"/>
  <c r="BJ58" i="1" s="1"/>
  <c r="BZ58" i="1" s="1"/>
  <c r="BM58" i="1"/>
  <c r="BN58" i="1" s="1"/>
  <c r="CB58" i="1" s="1"/>
  <c r="BK58" i="1"/>
  <c r="BL58" i="1" s="1"/>
  <c r="CA58" i="1" s="1"/>
  <c r="AL58" i="1"/>
  <c r="AN58" i="1" s="1"/>
  <c r="BM123" i="1"/>
  <c r="BN123" i="1" s="1"/>
  <c r="CB123" i="1" s="1"/>
  <c r="BK123" i="1"/>
  <c r="BL123" i="1" s="1"/>
  <c r="CA123" i="1" s="1"/>
  <c r="AL123" i="1"/>
  <c r="AN123" i="1" s="1"/>
  <c r="BI123" i="1"/>
  <c r="BJ123" i="1" s="1"/>
  <c r="BZ123" i="1" s="1"/>
  <c r="BI100" i="1"/>
  <c r="BJ100" i="1" s="1"/>
  <c r="BZ100" i="1" s="1"/>
  <c r="BM100" i="1"/>
  <c r="BN100" i="1" s="1"/>
  <c r="CB100" i="1" s="1"/>
  <c r="BK100" i="1"/>
  <c r="BL100" i="1" s="1"/>
  <c r="CA100" i="1" s="1"/>
  <c r="AL124" i="1"/>
  <c r="AM124" i="1" s="1"/>
  <c r="BI124" i="1"/>
  <c r="BJ124" i="1" s="1"/>
  <c r="BZ124" i="1" s="1"/>
  <c r="BK124" i="1"/>
  <c r="BL124" i="1" s="1"/>
  <c r="CA124" i="1" s="1"/>
  <c r="BM124" i="1"/>
  <c r="BN124" i="1" s="1"/>
  <c r="CB124" i="1" s="1"/>
  <c r="AL54" i="1"/>
  <c r="AN54" i="1" s="1"/>
  <c r="BM54" i="1"/>
  <c r="BN54" i="1" s="1"/>
  <c r="CB54" i="1" s="1"/>
  <c r="BK54" i="1"/>
  <c r="BL54" i="1" s="1"/>
  <c r="CA54" i="1" s="1"/>
  <c r="BI54" i="1"/>
  <c r="BJ54" i="1" s="1"/>
  <c r="BZ54" i="1" s="1"/>
  <c r="AL22" i="1"/>
  <c r="BK22" i="1"/>
  <c r="BL22" i="1" s="1"/>
  <c r="CA22" i="1" s="1"/>
  <c r="BI22" i="1"/>
  <c r="BJ22" i="1" s="1"/>
  <c r="BZ22" i="1" s="1"/>
  <c r="BM22" i="1"/>
  <c r="BN22" i="1" s="1"/>
  <c r="CB22" i="1" s="1"/>
  <c r="BM133" i="1"/>
  <c r="BN133" i="1" s="1"/>
  <c r="CB133" i="1" s="1"/>
  <c r="BI133" i="1"/>
  <c r="BJ133" i="1" s="1"/>
  <c r="BZ133" i="1" s="1"/>
  <c r="AL133" i="1"/>
  <c r="AN133" i="1" s="1"/>
  <c r="BK133" i="1"/>
  <c r="BL133" i="1" s="1"/>
  <c r="CA133" i="1" s="1"/>
  <c r="BK108" i="1"/>
  <c r="BL108" i="1" s="1"/>
  <c r="CA108" i="1" s="1"/>
  <c r="BM108" i="1"/>
  <c r="BN108" i="1" s="1"/>
  <c r="CB108" i="1" s="1"/>
  <c r="BI108" i="1"/>
  <c r="BJ108" i="1" s="1"/>
  <c r="BZ108" i="1" s="1"/>
  <c r="AL108" i="1"/>
  <c r="AM108" i="1" s="1"/>
  <c r="X115" i="1"/>
  <c r="Y115" i="1" s="1"/>
  <c r="BP115" i="1" s="1"/>
  <c r="X100" i="1"/>
  <c r="Y100" i="1" s="1"/>
  <c r="BP100" i="1" s="1"/>
  <c r="BK73" i="1"/>
  <c r="BL73" i="1" s="1"/>
  <c r="CA73" i="1" s="1"/>
  <c r="BI73" i="1"/>
  <c r="BJ73" i="1" s="1"/>
  <c r="BZ73" i="1" s="1"/>
  <c r="BM73" i="1"/>
  <c r="BN73" i="1" s="1"/>
  <c r="CB73" i="1" s="1"/>
  <c r="AL73" i="1"/>
  <c r="BM83" i="1"/>
  <c r="BN83" i="1" s="1"/>
  <c r="CB83" i="1" s="1"/>
  <c r="BI83" i="1"/>
  <c r="BJ83" i="1" s="1"/>
  <c r="BZ83" i="1" s="1"/>
  <c r="BK83" i="1"/>
  <c r="BL83" i="1" s="1"/>
  <c r="CA83" i="1" s="1"/>
  <c r="BK75" i="1"/>
  <c r="BL75" i="1" s="1"/>
  <c r="CA75" i="1" s="1"/>
  <c r="BM75" i="1"/>
  <c r="BN75" i="1" s="1"/>
  <c r="CB75" i="1" s="1"/>
  <c r="BI75" i="1"/>
  <c r="BJ75" i="1" s="1"/>
  <c r="BZ75" i="1" s="1"/>
  <c r="X91" i="1"/>
  <c r="Y91" i="1" s="1"/>
  <c r="BP91" i="1" s="1"/>
  <c r="AL68" i="1"/>
  <c r="AM68" i="1" s="1"/>
  <c r="BK68" i="1"/>
  <c r="BL68" i="1" s="1"/>
  <c r="CA68" i="1" s="1"/>
  <c r="BM68" i="1"/>
  <c r="BN68" i="1" s="1"/>
  <c r="CB68" i="1" s="1"/>
  <c r="BI68" i="1"/>
  <c r="BJ68" i="1" s="1"/>
  <c r="BZ68" i="1" s="1"/>
  <c r="BI30" i="1"/>
  <c r="BJ30" i="1" s="1"/>
  <c r="BZ30" i="1" s="1"/>
  <c r="BK30" i="1"/>
  <c r="BL30" i="1" s="1"/>
  <c r="CA30" i="1" s="1"/>
  <c r="AL30" i="1"/>
  <c r="AM30" i="1" s="1"/>
  <c r="BM30" i="1"/>
  <c r="BN30" i="1" s="1"/>
  <c r="CB30" i="1" s="1"/>
  <c r="AL23" i="1"/>
  <c r="BM23" i="1"/>
  <c r="BN23" i="1" s="1"/>
  <c r="CB23" i="1" s="1"/>
  <c r="BI23" i="1"/>
  <c r="BJ23" i="1" s="1"/>
  <c r="BZ23" i="1" s="1"/>
  <c r="BK23" i="1"/>
  <c r="BL23" i="1" s="1"/>
  <c r="CA23" i="1" s="1"/>
  <c r="X62" i="1"/>
  <c r="Y62" i="1" s="1"/>
  <c r="BP62" i="1" s="1"/>
  <c r="BI94" i="1"/>
  <c r="BJ94" i="1" s="1"/>
  <c r="BZ94" i="1" s="1"/>
  <c r="BM94" i="1"/>
  <c r="BN94" i="1" s="1"/>
  <c r="CB94" i="1" s="1"/>
  <c r="BK94" i="1"/>
  <c r="BL94" i="1" s="1"/>
  <c r="CA94" i="1" s="1"/>
  <c r="BK62" i="1"/>
  <c r="BL62" i="1" s="1"/>
  <c r="CA62" i="1" s="1"/>
  <c r="BM62" i="1"/>
  <c r="BN62" i="1" s="1"/>
  <c r="CB62" i="1" s="1"/>
  <c r="BI62" i="1"/>
  <c r="BJ62" i="1" s="1"/>
  <c r="BZ62" i="1" s="1"/>
  <c r="AL92" i="1"/>
  <c r="AM92" i="1" s="1"/>
  <c r="BM92" i="1"/>
  <c r="BN92" i="1" s="1"/>
  <c r="CB92" i="1" s="1"/>
  <c r="BK92" i="1"/>
  <c r="BL92" i="1" s="1"/>
  <c r="CA92" i="1" s="1"/>
  <c r="BI92" i="1"/>
  <c r="BJ92" i="1" s="1"/>
  <c r="BZ92" i="1" s="1"/>
  <c r="BK89" i="1"/>
  <c r="BL89" i="1" s="1"/>
  <c r="CA89" i="1" s="1"/>
  <c r="BM89" i="1"/>
  <c r="BN89" i="1" s="1"/>
  <c r="CB89" i="1" s="1"/>
  <c r="BI89" i="1"/>
  <c r="BJ89" i="1" s="1"/>
  <c r="BZ89" i="1" s="1"/>
  <c r="AL89" i="1"/>
  <c r="AN89" i="1" s="1"/>
  <c r="AL36" i="1"/>
  <c r="AM36" i="1" s="1"/>
  <c r="BM36" i="1"/>
  <c r="BN36" i="1" s="1"/>
  <c r="CB36" i="1" s="1"/>
  <c r="BK36" i="1"/>
  <c r="BL36" i="1" s="1"/>
  <c r="CA36" i="1" s="1"/>
  <c r="BI36" i="1"/>
  <c r="BJ36" i="1" s="1"/>
  <c r="BZ36" i="1" s="1"/>
  <c r="AL27" i="1"/>
  <c r="BI27" i="1"/>
  <c r="BJ27" i="1" s="1"/>
  <c r="BZ27" i="1" s="1"/>
  <c r="BM27" i="1"/>
  <c r="BN27" i="1" s="1"/>
  <c r="CB27" i="1" s="1"/>
  <c r="BK27" i="1"/>
  <c r="BL27" i="1" s="1"/>
  <c r="CA27" i="1" s="1"/>
  <c r="AL72" i="1"/>
  <c r="AN72" i="1" s="1"/>
  <c r="BI72" i="1"/>
  <c r="BJ72" i="1" s="1"/>
  <c r="BZ72" i="1" s="1"/>
  <c r="BK72" i="1"/>
  <c r="BL72" i="1" s="1"/>
  <c r="CA72" i="1" s="1"/>
  <c r="BM72" i="1"/>
  <c r="BN72" i="1" s="1"/>
  <c r="CB72" i="1" s="1"/>
  <c r="BM57" i="1"/>
  <c r="BN57" i="1" s="1"/>
  <c r="CB57" i="1" s="1"/>
  <c r="BK57" i="1"/>
  <c r="BL57" i="1" s="1"/>
  <c r="CA57" i="1" s="1"/>
  <c r="BI57" i="1"/>
  <c r="BJ57" i="1" s="1"/>
  <c r="BZ57" i="1" s="1"/>
  <c r="AL57" i="1"/>
  <c r="AM57" i="1" s="1"/>
  <c r="X76" i="1"/>
  <c r="Y76" i="1" s="1"/>
  <c r="BP76" i="1" s="1"/>
  <c r="BI46" i="1"/>
  <c r="BJ46" i="1" s="1"/>
  <c r="BZ46" i="1" s="1"/>
  <c r="AL46" i="1"/>
  <c r="BK46" i="1"/>
  <c r="BL46" i="1" s="1"/>
  <c r="CA46" i="1" s="1"/>
  <c r="BM46" i="1"/>
  <c r="BN46" i="1" s="1"/>
  <c r="CB46" i="1" s="1"/>
  <c r="AL31" i="1"/>
  <c r="AM31" i="1" s="1"/>
  <c r="BM31" i="1"/>
  <c r="BN31" i="1" s="1"/>
  <c r="CB31" i="1" s="1"/>
  <c r="BK31" i="1"/>
  <c r="BL31" i="1" s="1"/>
  <c r="CA31" i="1" s="1"/>
  <c r="BI31" i="1"/>
  <c r="BJ31" i="1" s="1"/>
  <c r="BZ31" i="1" s="1"/>
  <c r="X52" i="1"/>
  <c r="Y52" i="1" s="1"/>
  <c r="BP52" i="1" s="1"/>
  <c r="X149" i="1"/>
  <c r="Y149" i="1" s="1"/>
  <c r="BP149" i="1" s="1"/>
  <c r="AL131" i="1"/>
  <c r="AM131" i="1" s="1"/>
  <c r="BM131" i="1"/>
  <c r="BN131" i="1" s="1"/>
  <c r="CB131" i="1" s="1"/>
  <c r="BK131" i="1"/>
  <c r="BL131" i="1" s="1"/>
  <c r="CA131" i="1" s="1"/>
  <c r="BI131" i="1"/>
  <c r="BJ131" i="1" s="1"/>
  <c r="BZ131" i="1" s="1"/>
  <c r="X107" i="1"/>
  <c r="Y107" i="1" s="1"/>
  <c r="BP107" i="1" s="1"/>
  <c r="BM140" i="1"/>
  <c r="BN140" i="1" s="1"/>
  <c r="CB140" i="1" s="1"/>
  <c r="BK140" i="1"/>
  <c r="BL140" i="1" s="1"/>
  <c r="CA140" i="1" s="1"/>
  <c r="AL140" i="1"/>
  <c r="AM140" i="1" s="1"/>
  <c r="BI140" i="1"/>
  <c r="BJ140" i="1" s="1"/>
  <c r="BZ140" i="1" s="1"/>
  <c r="BM111" i="1"/>
  <c r="BN111" i="1" s="1"/>
  <c r="CB111" i="1" s="1"/>
  <c r="BK111" i="1"/>
  <c r="BL111" i="1" s="1"/>
  <c r="CA111" i="1" s="1"/>
  <c r="BI111" i="1"/>
  <c r="BJ111" i="1" s="1"/>
  <c r="BZ111" i="1" s="1"/>
  <c r="BM78" i="1"/>
  <c r="BN78" i="1" s="1"/>
  <c r="CB78" i="1" s="1"/>
  <c r="BK78" i="1"/>
  <c r="BL78" i="1" s="1"/>
  <c r="CA78" i="1" s="1"/>
  <c r="AL78" i="1"/>
  <c r="AN78" i="1" s="1"/>
  <c r="BI78" i="1"/>
  <c r="BJ78" i="1" s="1"/>
  <c r="BZ78" i="1" s="1"/>
  <c r="BK93" i="1"/>
  <c r="BL93" i="1" s="1"/>
  <c r="CA93" i="1" s="1"/>
  <c r="BI93" i="1"/>
  <c r="BJ93" i="1" s="1"/>
  <c r="BZ93" i="1" s="1"/>
  <c r="BM93" i="1"/>
  <c r="BN93" i="1" s="1"/>
  <c r="CB93" i="1" s="1"/>
  <c r="AL86" i="1"/>
  <c r="BI86" i="1"/>
  <c r="BJ86" i="1" s="1"/>
  <c r="BZ86" i="1" s="1"/>
  <c r="BK86" i="1"/>
  <c r="BL86" i="1" s="1"/>
  <c r="CA86" i="1" s="1"/>
  <c r="BM86" i="1"/>
  <c r="BN86" i="1" s="1"/>
  <c r="CB86" i="1" s="1"/>
  <c r="AO79" i="1"/>
  <c r="AP79" i="1" s="1"/>
  <c r="BK60" i="1"/>
  <c r="BL60" i="1" s="1"/>
  <c r="CA60" i="1" s="1"/>
  <c r="BM60" i="1"/>
  <c r="BN60" i="1" s="1"/>
  <c r="CB60" i="1" s="1"/>
  <c r="BI60" i="1"/>
  <c r="BJ60" i="1" s="1"/>
  <c r="BZ60" i="1" s="1"/>
  <c r="AL60" i="1"/>
  <c r="AM60" i="1" s="1"/>
  <c r="BI49" i="1"/>
  <c r="BJ49" i="1" s="1"/>
  <c r="BZ49" i="1" s="1"/>
  <c r="BM49" i="1"/>
  <c r="BN49" i="1" s="1"/>
  <c r="CB49" i="1" s="1"/>
  <c r="BK49" i="1"/>
  <c r="BL49" i="1" s="1"/>
  <c r="CA49" i="1" s="1"/>
  <c r="AL49" i="1"/>
  <c r="AN49" i="1" s="1"/>
  <c r="BC5" i="1"/>
  <c r="BD5" i="1" s="1"/>
  <c r="AW5" i="1"/>
  <c r="AX5" i="1" s="1"/>
  <c r="BT5" i="1" s="1"/>
  <c r="AM182" i="1"/>
  <c r="AO182" i="1" s="1"/>
  <c r="AP182" i="1" s="1"/>
  <c r="AM196" i="1"/>
  <c r="AO196" i="1" s="1"/>
  <c r="AP196" i="1" s="1"/>
  <c r="AM144" i="1"/>
  <c r="AO144" i="1" s="1"/>
  <c r="AP144" i="1" s="1"/>
  <c r="AM111" i="1"/>
  <c r="AO111" i="1" s="1"/>
  <c r="AP111" i="1" s="1"/>
  <c r="AN186" i="1"/>
  <c r="AO186" i="1" s="1"/>
  <c r="AP186" i="1" s="1"/>
  <c r="AN141" i="1"/>
  <c r="AM170" i="1"/>
  <c r="AO170" i="1" s="1"/>
  <c r="AP170" i="1" s="1"/>
  <c r="AN190" i="1"/>
  <c r="AO190" i="1" s="1"/>
  <c r="AP190" i="1" s="1"/>
  <c r="AN142" i="1"/>
  <c r="AM142" i="1"/>
  <c r="AN128" i="1"/>
  <c r="AO128" i="1" s="1"/>
  <c r="AP128" i="1" s="1"/>
  <c r="AM154" i="1"/>
  <c r="AN88" i="1"/>
  <c r="AN53" i="1"/>
  <c r="AO53" i="1" s="1"/>
  <c r="AP53" i="1" s="1"/>
  <c r="AN154" i="1"/>
  <c r="AN197" i="1"/>
  <c r="AN155" i="1"/>
  <c r="AO155" i="1" s="1"/>
  <c r="AP155" i="1" s="1"/>
  <c r="AM88" i="1"/>
  <c r="AN83" i="1"/>
  <c r="AN75" i="1"/>
  <c r="AO75" i="1" s="1"/>
  <c r="AP75" i="1" s="1"/>
  <c r="AL7" i="1"/>
  <c r="AN7" i="1" s="1"/>
  <c r="BM7" i="1"/>
  <c r="BN7" i="1" s="1"/>
  <c r="CB7" i="1" s="1"/>
  <c r="BK7" i="1"/>
  <c r="BL7" i="1" s="1"/>
  <c r="CA7" i="1" s="1"/>
  <c r="BI7" i="1"/>
  <c r="BJ7" i="1" s="1"/>
  <c r="BZ7" i="1" s="1"/>
  <c r="BK6" i="1"/>
  <c r="BL6" i="1" s="1"/>
  <c r="CA6" i="1" s="1"/>
  <c r="AL6" i="1"/>
  <c r="AN6" i="1" s="1"/>
  <c r="BM6" i="1"/>
  <c r="BN6" i="1" s="1"/>
  <c r="CB6" i="1" s="1"/>
  <c r="BI6" i="1"/>
  <c r="BJ6" i="1" s="1"/>
  <c r="BZ6" i="1" s="1"/>
  <c r="BE5" i="1"/>
  <c r="BF5" i="1" s="1"/>
  <c r="BX5" i="1" s="1"/>
  <c r="BG5" i="1"/>
  <c r="BH5" i="1" s="1"/>
  <c r="BY5" i="1" s="1"/>
  <c r="AY5" i="1"/>
  <c r="AZ5" i="1" s="1"/>
  <c r="BU5" i="1" s="1"/>
  <c r="BA5" i="1"/>
  <c r="BB5" i="1" s="1"/>
  <c r="BV5" i="1" s="1"/>
  <c r="AI5" i="1"/>
  <c r="AM55" i="1" l="1"/>
  <c r="AN26" i="1"/>
  <c r="AO26" i="1" s="1"/>
  <c r="AP26" i="1" s="1"/>
  <c r="AO62" i="1"/>
  <c r="AP62" i="1" s="1"/>
  <c r="BW62" i="1" s="1"/>
  <c r="AN102" i="1"/>
  <c r="AO83" i="1"/>
  <c r="AP83" i="1" s="1"/>
  <c r="BR83" i="1" s="1"/>
  <c r="CD83" i="1" s="1"/>
  <c r="AM180" i="1"/>
  <c r="AO9" i="1"/>
  <c r="AP9" i="1" s="1"/>
  <c r="BR9" i="1" s="1"/>
  <c r="AM117" i="1"/>
  <c r="AO117" i="1" s="1"/>
  <c r="AP117" i="1" s="1"/>
  <c r="BR117" i="1" s="1"/>
  <c r="CD117" i="1" s="1"/>
  <c r="AN130" i="1"/>
  <c r="AO130" i="1" s="1"/>
  <c r="AP130" i="1" s="1"/>
  <c r="BW130" i="1" s="1"/>
  <c r="AN145" i="1"/>
  <c r="AM159" i="1"/>
  <c r="AO159" i="1" s="1"/>
  <c r="AP159" i="1" s="1"/>
  <c r="BR159" i="1" s="1"/>
  <c r="CD159" i="1" s="1"/>
  <c r="AM38" i="1"/>
  <c r="AO38" i="1" s="1"/>
  <c r="AP38" i="1" s="1"/>
  <c r="BW38" i="1" s="1"/>
  <c r="AN129" i="1"/>
  <c r="AO129" i="1" s="1"/>
  <c r="AP129" i="1" s="1"/>
  <c r="BW129" i="1" s="1"/>
  <c r="AM84" i="1"/>
  <c r="AO84" i="1" s="1"/>
  <c r="AP84" i="1" s="1"/>
  <c r="BW84" i="1" s="1"/>
  <c r="AO55" i="1"/>
  <c r="AP55" i="1" s="1"/>
  <c r="BW55" i="1" s="1"/>
  <c r="AO35" i="1"/>
  <c r="AP35" i="1" s="1"/>
  <c r="BR35" i="1" s="1"/>
  <c r="AN82" i="1"/>
  <c r="AO82" i="1" s="1"/>
  <c r="AP82" i="1" s="1"/>
  <c r="BW82" i="1" s="1"/>
  <c r="AN113" i="1"/>
  <c r="AO113" i="1" s="1"/>
  <c r="AP113" i="1" s="1"/>
  <c r="BW113" i="1" s="1"/>
  <c r="AM87" i="1"/>
  <c r="AO87" i="1" s="1"/>
  <c r="AP87" i="1" s="1"/>
  <c r="BW87" i="1" s="1"/>
  <c r="AM148" i="1"/>
  <c r="AO148" i="1" s="1"/>
  <c r="AP148" i="1" s="1"/>
  <c r="BR148" i="1" s="1"/>
  <c r="CD148" i="1" s="1"/>
  <c r="AM173" i="1"/>
  <c r="AN42" i="1"/>
  <c r="AO42" i="1" s="1"/>
  <c r="AP42" i="1" s="1"/>
  <c r="AO24" i="1"/>
  <c r="AP24" i="1" s="1"/>
  <c r="BR24" i="1" s="1"/>
  <c r="AO33" i="1"/>
  <c r="AP33" i="1" s="1"/>
  <c r="BW33" i="1" s="1"/>
  <c r="AN10" i="1"/>
  <c r="AO10" i="1" s="1"/>
  <c r="AP10" i="1" s="1"/>
  <c r="BR10" i="1" s="1"/>
  <c r="AM67" i="1"/>
  <c r="AO67" i="1" s="1"/>
  <c r="AP67" i="1" s="1"/>
  <c r="BW67" i="1" s="1"/>
  <c r="AN56" i="1"/>
  <c r="AO56" i="1" s="1"/>
  <c r="AP56" i="1" s="1"/>
  <c r="BW56" i="1" s="1"/>
  <c r="AM59" i="1"/>
  <c r="AO59" i="1" s="1"/>
  <c r="AP59" i="1" s="1"/>
  <c r="BW59" i="1" s="1"/>
  <c r="AM14" i="1"/>
  <c r="AO14" i="1" s="1"/>
  <c r="AP14" i="1" s="1"/>
  <c r="BW14" i="1" s="1"/>
  <c r="AM105" i="1"/>
  <c r="AN109" i="1"/>
  <c r="AO109" i="1" s="1"/>
  <c r="AP109" i="1" s="1"/>
  <c r="BW109" i="1" s="1"/>
  <c r="AN204" i="1"/>
  <c r="AN191" i="1"/>
  <c r="AN107" i="1"/>
  <c r="AM95" i="1"/>
  <c r="AO95" i="1" s="1"/>
  <c r="AP95" i="1" s="1"/>
  <c r="BW95" i="1" s="1"/>
  <c r="AN187" i="1"/>
  <c r="AN104" i="1"/>
  <c r="AM65" i="1"/>
  <c r="AO65" i="1" s="1"/>
  <c r="AP65" i="1" s="1"/>
  <c r="BW65" i="1" s="1"/>
  <c r="AN47" i="1"/>
  <c r="AO47" i="1" s="1"/>
  <c r="AP47" i="1" s="1"/>
  <c r="BW47" i="1" s="1"/>
  <c r="AN201" i="1"/>
  <c r="AO201" i="1" s="1"/>
  <c r="AP201" i="1" s="1"/>
  <c r="AN127" i="1"/>
  <c r="AN69" i="1"/>
  <c r="AO69" i="1" s="1"/>
  <c r="AP69" i="1" s="1"/>
  <c r="BR69" i="1" s="1"/>
  <c r="AN194" i="1"/>
  <c r="AO194" i="1" s="1"/>
  <c r="AP194" i="1" s="1"/>
  <c r="BR194" i="1" s="1"/>
  <c r="AM126" i="1"/>
  <c r="AO126" i="1" s="1"/>
  <c r="AP126" i="1" s="1"/>
  <c r="BW126" i="1" s="1"/>
  <c r="BW146" i="1"/>
  <c r="AN96" i="1"/>
  <c r="AO96" i="1" s="1"/>
  <c r="AP96" i="1" s="1"/>
  <c r="AO160" i="1"/>
  <c r="AP160" i="1" s="1"/>
  <c r="AN120" i="1"/>
  <c r="AO120" i="1" s="1"/>
  <c r="AP120" i="1" s="1"/>
  <c r="BR120" i="1" s="1"/>
  <c r="CD120" i="1" s="1"/>
  <c r="AN81" i="1"/>
  <c r="AO81" i="1" s="1"/>
  <c r="AP81" i="1" s="1"/>
  <c r="BR81" i="1" s="1"/>
  <c r="BR143" i="1"/>
  <c r="AN188" i="1"/>
  <c r="AN63" i="1"/>
  <c r="AO63" i="1" s="1"/>
  <c r="AP63" i="1" s="1"/>
  <c r="BW63" i="1" s="1"/>
  <c r="AO157" i="1"/>
  <c r="AP157" i="1" s="1"/>
  <c r="BW132" i="1"/>
  <c r="AN181" i="1"/>
  <c r="AO181" i="1" s="1"/>
  <c r="AP181" i="1" s="1"/>
  <c r="BW181" i="1" s="1"/>
  <c r="AM162" i="1"/>
  <c r="AO162" i="1" s="1"/>
  <c r="AP162" i="1" s="1"/>
  <c r="BR162" i="1" s="1"/>
  <c r="CD162" i="1" s="1"/>
  <c r="BR176" i="1"/>
  <c r="AM106" i="1"/>
  <c r="AN185" i="1"/>
  <c r="AO185" i="1" s="1"/>
  <c r="AP185" i="1" s="1"/>
  <c r="BW185" i="1" s="1"/>
  <c r="AO29" i="1"/>
  <c r="AP29" i="1" s="1"/>
  <c r="BW29" i="1" s="1"/>
  <c r="AM19" i="1"/>
  <c r="AO19" i="1" s="1"/>
  <c r="AP19" i="1" s="1"/>
  <c r="AM25" i="1"/>
  <c r="AO25" i="1" s="1"/>
  <c r="AP25" i="1" s="1"/>
  <c r="BW25" i="1" s="1"/>
  <c r="AN177" i="1"/>
  <c r="AO177" i="1" s="1"/>
  <c r="AP177" i="1" s="1"/>
  <c r="BW177" i="1" s="1"/>
  <c r="AN195" i="1"/>
  <c r="AO195" i="1" s="1"/>
  <c r="AP195" i="1" s="1"/>
  <c r="AN192" i="1"/>
  <c r="AO192" i="1" s="1"/>
  <c r="AP192" i="1" s="1"/>
  <c r="BR192" i="1" s="1"/>
  <c r="CD176" i="1"/>
  <c r="CF176" i="1" s="1"/>
  <c r="AM97" i="1"/>
  <c r="AN97" i="1"/>
  <c r="AO101" i="1"/>
  <c r="AP101" i="1" s="1"/>
  <c r="AM164" i="1"/>
  <c r="AO164" i="1" s="1"/>
  <c r="AP164" i="1" s="1"/>
  <c r="BR164" i="1" s="1"/>
  <c r="CD164" i="1" s="1"/>
  <c r="AN8" i="1"/>
  <c r="AO8" i="1" s="1"/>
  <c r="AP8" i="1" s="1"/>
  <c r="BR8" i="1" s="1"/>
  <c r="AO174" i="1"/>
  <c r="AP174" i="1" s="1"/>
  <c r="BR174" i="1" s="1"/>
  <c r="AM41" i="1"/>
  <c r="AO41" i="1" s="1"/>
  <c r="AP41" i="1" s="1"/>
  <c r="AO116" i="1"/>
  <c r="AP116" i="1" s="1"/>
  <c r="BR116" i="1" s="1"/>
  <c r="CD116" i="1" s="1"/>
  <c r="AM161" i="1"/>
  <c r="AO161" i="1" s="1"/>
  <c r="AP161" i="1" s="1"/>
  <c r="BW161" i="1" s="1"/>
  <c r="AO166" i="1"/>
  <c r="AP166" i="1" s="1"/>
  <c r="BR166" i="1" s="1"/>
  <c r="AN92" i="1"/>
  <c r="AO92" i="1" s="1"/>
  <c r="AP92" i="1" s="1"/>
  <c r="AM11" i="1"/>
  <c r="AO11" i="1" s="1"/>
  <c r="AP11" i="1" s="1"/>
  <c r="BW100" i="1"/>
  <c r="CD100" i="1" s="1"/>
  <c r="CG100" i="1" s="1"/>
  <c r="AO88" i="1"/>
  <c r="AP88" i="1" s="1"/>
  <c r="BW88" i="1" s="1"/>
  <c r="AO15" i="1"/>
  <c r="AP15" i="1" s="1"/>
  <c r="AO127" i="1"/>
  <c r="AP127" i="1" s="1"/>
  <c r="BW127" i="1" s="1"/>
  <c r="AN152" i="1"/>
  <c r="AO152" i="1" s="1"/>
  <c r="AP152" i="1" s="1"/>
  <c r="AM163" i="1"/>
  <c r="AO163" i="1" s="1"/>
  <c r="AP163" i="1" s="1"/>
  <c r="BW163" i="1" s="1"/>
  <c r="AM171" i="1"/>
  <c r="AO171" i="1" s="1"/>
  <c r="AP171" i="1" s="1"/>
  <c r="AO191" i="1"/>
  <c r="AP191" i="1" s="1"/>
  <c r="BR191" i="1" s="1"/>
  <c r="AM91" i="1"/>
  <c r="AO91" i="1" s="1"/>
  <c r="AP91" i="1" s="1"/>
  <c r="BR91" i="1" s="1"/>
  <c r="AN18" i="1"/>
  <c r="AO18" i="1" s="1"/>
  <c r="AP18" i="1" s="1"/>
  <c r="AN90" i="1"/>
  <c r="AO90" i="1" s="1"/>
  <c r="AP90" i="1" s="1"/>
  <c r="BR90" i="1" s="1"/>
  <c r="CD143" i="1"/>
  <c r="CG143" i="1" s="1"/>
  <c r="AM76" i="1"/>
  <c r="AO76" i="1" s="1"/>
  <c r="AP76" i="1" s="1"/>
  <c r="AM189" i="1"/>
  <c r="AO189" i="1" s="1"/>
  <c r="AP189" i="1" s="1"/>
  <c r="BW189" i="1" s="1"/>
  <c r="AM66" i="1"/>
  <c r="AO66" i="1" s="1"/>
  <c r="AP66" i="1" s="1"/>
  <c r="AM72" i="1"/>
  <c r="AO72" i="1" s="1"/>
  <c r="AP72" i="1" s="1"/>
  <c r="AN34" i="1"/>
  <c r="AO34" i="1" s="1"/>
  <c r="AP34" i="1" s="1"/>
  <c r="BW34" i="1" s="1"/>
  <c r="AN20" i="1"/>
  <c r="AO20" i="1" s="1"/>
  <c r="AP20" i="1" s="1"/>
  <c r="AN165" i="1"/>
  <c r="AO165" i="1" s="1"/>
  <c r="AP165" i="1" s="1"/>
  <c r="AM136" i="1"/>
  <c r="AO136" i="1" s="1"/>
  <c r="AP136" i="1" s="1"/>
  <c r="AN183" i="1"/>
  <c r="AO183" i="1" s="1"/>
  <c r="AP183" i="1" s="1"/>
  <c r="AN44" i="1"/>
  <c r="AO44" i="1" s="1"/>
  <c r="AP44" i="1" s="1"/>
  <c r="AM199" i="1"/>
  <c r="AO199" i="1" s="1"/>
  <c r="AP199" i="1" s="1"/>
  <c r="BR199" i="1" s="1"/>
  <c r="AO188" i="1"/>
  <c r="AP188" i="1" s="1"/>
  <c r="BW188" i="1" s="1"/>
  <c r="AM89" i="1"/>
  <c r="AO89" i="1" s="1"/>
  <c r="AP89" i="1" s="1"/>
  <c r="BW89" i="1" s="1"/>
  <c r="AM168" i="1"/>
  <c r="AO168" i="1" s="1"/>
  <c r="AP168" i="1" s="1"/>
  <c r="BW168" i="1" s="1"/>
  <c r="AM80" i="1"/>
  <c r="AM202" i="1"/>
  <c r="AO202" i="1" s="1"/>
  <c r="AP202" i="1" s="1"/>
  <c r="AM119" i="1"/>
  <c r="AO119" i="1" s="1"/>
  <c r="AP119" i="1" s="1"/>
  <c r="BW119" i="1" s="1"/>
  <c r="BR173" i="1"/>
  <c r="CD173" i="1" s="1"/>
  <c r="CF173" i="1" s="1"/>
  <c r="AN51" i="1"/>
  <c r="AM51" i="1"/>
  <c r="AM133" i="1"/>
  <c r="AO133" i="1" s="1"/>
  <c r="AP133" i="1" s="1"/>
  <c r="AM39" i="1"/>
  <c r="AO39" i="1" s="1"/>
  <c r="AP39" i="1" s="1"/>
  <c r="AM12" i="1"/>
  <c r="AO12" i="1" s="1"/>
  <c r="AP12" i="1" s="1"/>
  <c r="AM52" i="1"/>
  <c r="AO52" i="1" s="1"/>
  <c r="AP52" i="1" s="1"/>
  <c r="BW52" i="1" s="1"/>
  <c r="AN150" i="1"/>
  <c r="AO150" i="1" s="1"/>
  <c r="AP150" i="1" s="1"/>
  <c r="BR150" i="1" s="1"/>
  <c r="CD150" i="1" s="1"/>
  <c r="AO180" i="1"/>
  <c r="AP180" i="1" s="1"/>
  <c r="BR180" i="1" s="1"/>
  <c r="AM99" i="1"/>
  <c r="AO99" i="1" s="1"/>
  <c r="AP99" i="1" s="1"/>
  <c r="BW99" i="1" s="1"/>
  <c r="AN68" i="1"/>
  <c r="AO68" i="1" s="1"/>
  <c r="AP68" i="1" s="1"/>
  <c r="BR75" i="1"/>
  <c r="BW75" i="1"/>
  <c r="BW155" i="1"/>
  <c r="BR155" i="1"/>
  <c r="CD155" i="1" s="1"/>
  <c r="BR185" i="1"/>
  <c r="BW53" i="1"/>
  <c r="BR53" i="1"/>
  <c r="BR128" i="1"/>
  <c r="CD128" i="1" s="1"/>
  <c r="BW128" i="1"/>
  <c r="BR129" i="1"/>
  <c r="CD129" i="1" s="1"/>
  <c r="BR186" i="1"/>
  <c r="CD186" i="1" s="1"/>
  <c r="BW186" i="1"/>
  <c r="AN70" i="1"/>
  <c r="AO70" i="1" s="1"/>
  <c r="AP70" i="1" s="1"/>
  <c r="AN140" i="1"/>
  <c r="AO140" i="1" s="1"/>
  <c r="AP140" i="1" s="1"/>
  <c r="AN131" i="1"/>
  <c r="AO131" i="1" s="1"/>
  <c r="AP131" i="1" s="1"/>
  <c r="BW182" i="1"/>
  <c r="BR182" i="1"/>
  <c r="CD182" i="1" s="1"/>
  <c r="AN86" i="1"/>
  <c r="AM86" i="1"/>
  <c r="AM46" i="1"/>
  <c r="AN46" i="1"/>
  <c r="AM23" i="1"/>
  <c r="AN23" i="1"/>
  <c r="AM40" i="1"/>
  <c r="AO40" i="1" s="1"/>
  <c r="AP40" i="1" s="1"/>
  <c r="AM112" i="1"/>
  <c r="AO112" i="1" s="1"/>
  <c r="AP112" i="1" s="1"/>
  <c r="AN30" i="1"/>
  <c r="AO30" i="1" s="1"/>
  <c r="AP30" i="1" s="1"/>
  <c r="AM134" i="1"/>
  <c r="AO134" i="1" s="1"/>
  <c r="AP134" i="1" s="1"/>
  <c r="AM16" i="1"/>
  <c r="AO16" i="1" s="1"/>
  <c r="AP16" i="1" s="1"/>
  <c r="AN135" i="1"/>
  <c r="AO135" i="1" s="1"/>
  <c r="AP135" i="1" s="1"/>
  <c r="AM149" i="1"/>
  <c r="AO149" i="1" s="1"/>
  <c r="AP149" i="1" s="1"/>
  <c r="AM137" i="1"/>
  <c r="AN137" i="1"/>
  <c r="AM172" i="1"/>
  <c r="AN172" i="1"/>
  <c r="AM43" i="1"/>
  <c r="AO43" i="1" s="1"/>
  <c r="AP43" i="1" s="1"/>
  <c r="AN73" i="1"/>
  <c r="AM73" i="1"/>
  <c r="BR64" i="1"/>
  <c r="BW64" i="1"/>
  <c r="BR170" i="1"/>
  <c r="BW170" i="1"/>
  <c r="AM115" i="1"/>
  <c r="AN115" i="1"/>
  <c r="BR130" i="1"/>
  <c r="CD130" i="1" s="1"/>
  <c r="AO104" i="1"/>
  <c r="AP104" i="1" s="1"/>
  <c r="AM58" i="1"/>
  <c r="AO58" i="1" s="1"/>
  <c r="AP58" i="1" s="1"/>
  <c r="AM45" i="1"/>
  <c r="AO45" i="1" s="1"/>
  <c r="AP45" i="1" s="1"/>
  <c r="BW156" i="1"/>
  <c r="BR156" i="1"/>
  <c r="CD156" i="1" s="1"/>
  <c r="AM54" i="1"/>
  <c r="AO54" i="1" s="1"/>
  <c r="AP54" i="1" s="1"/>
  <c r="BW179" i="1"/>
  <c r="BR179" i="1"/>
  <c r="BW118" i="1"/>
  <c r="BR118" i="1"/>
  <c r="CD118" i="1" s="1"/>
  <c r="BW114" i="1"/>
  <c r="BR114" i="1"/>
  <c r="CD114" i="1" s="1"/>
  <c r="AM184" i="1"/>
  <c r="AO184" i="1" s="1"/>
  <c r="AP184" i="1" s="1"/>
  <c r="BW190" i="1"/>
  <c r="BR190" i="1"/>
  <c r="AM61" i="1"/>
  <c r="AO61" i="1" s="1"/>
  <c r="AP61" i="1" s="1"/>
  <c r="AM200" i="1"/>
  <c r="AO200" i="1" s="1"/>
  <c r="AP200" i="1" s="1"/>
  <c r="BW196" i="1"/>
  <c r="BR196" i="1"/>
  <c r="BR198" i="1"/>
  <c r="BW198" i="1"/>
  <c r="AN50" i="1"/>
  <c r="AM50" i="1"/>
  <c r="AM103" i="1"/>
  <c r="AO103" i="1" s="1"/>
  <c r="AP103" i="1" s="1"/>
  <c r="CG132" i="1"/>
  <c r="CF132" i="1"/>
  <c r="AM123" i="1"/>
  <c r="AO123" i="1" s="1"/>
  <c r="AP123" i="1" s="1"/>
  <c r="AN77" i="1"/>
  <c r="AO77" i="1" s="1"/>
  <c r="AP77" i="1" s="1"/>
  <c r="AM138" i="1"/>
  <c r="AO138" i="1" s="1"/>
  <c r="AP138" i="1" s="1"/>
  <c r="AN167" i="1"/>
  <c r="AO167" i="1" s="1"/>
  <c r="AP167" i="1" s="1"/>
  <c r="BR175" i="1"/>
  <c r="BW175" i="1"/>
  <c r="AM74" i="1"/>
  <c r="AO74" i="1" s="1"/>
  <c r="AP74" i="1" s="1"/>
  <c r="AM37" i="1"/>
  <c r="AO37" i="1" s="1"/>
  <c r="AP37" i="1" s="1"/>
  <c r="AO141" i="1"/>
  <c r="AP141" i="1" s="1"/>
  <c r="AM78" i="1"/>
  <c r="AO78" i="1" s="1"/>
  <c r="AP78" i="1" s="1"/>
  <c r="AN147" i="1"/>
  <c r="AM147" i="1"/>
  <c r="CF109" i="1"/>
  <c r="AN124" i="1"/>
  <c r="AO124" i="1" s="1"/>
  <c r="AP124" i="1" s="1"/>
  <c r="AM71" i="1"/>
  <c r="AO71" i="1" s="1"/>
  <c r="AP71" i="1" s="1"/>
  <c r="AN36" i="1"/>
  <c r="AO36" i="1" s="1"/>
  <c r="AP36" i="1" s="1"/>
  <c r="AN153" i="1"/>
  <c r="AO153" i="1" s="1"/>
  <c r="AP153" i="1" s="1"/>
  <c r="AO102" i="1"/>
  <c r="AP102" i="1" s="1"/>
  <c r="AM48" i="1"/>
  <c r="AO48" i="1" s="1"/>
  <c r="AP48" i="1" s="1"/>
  <c r="AM98" i="1"/>
  <c r="AN98" i="1"/>
  <c r="AN21" i="1"/>
  <c r="AM21" i="1"/>
  <c r="AN108" i="1"/>
  <c r="AO108" i="1" s="1"/>
  <c r="AP108" i="1" s="1"/>
  <c r="AM13" i="1"/>
  <c r="AO13" i="1" s="1"/>
  <c r="AP13" i="1" s="1"/>
  <c r="BW145" i="1"/>
  <c r="BR145" i="1"/>
  <c r="CD145" i="1" s="1"/>
  <c r="AM122" i="1"/>
  <c r="AO122" i="1" s="1"/>
  <c r="AP122" i="1" s="1"/>
  <c r="AM32" i="1"/>
  <c r="AN32" i="1"/>
  <c r="AM151" i="1"/>
  <c r="AO151" i="1" s="1"/>
  <c r="AP151" i="1" s="1"/>
  <c r="BR189" i="1"/>
  <c r="BW111" i="1"/>
  <c r="BR111" i="1"/>
  <c r="CD111" i="1" s="1"/>
  <c r="BR79" i="1"/>
  <c r="BW79" i="1"/>
  <c r="AN27" i="1"/>
  <c r="AM27" i="1"/>
  <c r="BR107" i="1"/>
  <c r="CD107" i="1" s="1"/>
  <c r="BW107" i="1"/>
  <c r="BR193" i="1"/>
  <c r="BW193" i="1"/>
  <c r="BW105" i="1"/>
  <c r="BR105" i="1"/>
  <c r="CD105" i="1" s="1"/>
  <c r="BW110" i="1"/>
  <c r="BR110" i="1"/>
  <c r="CD110" i="1" s="1"/>
  <c r="AN31" i="1"/>
  <c r="AO31" i="1" s="1"/>
  <c r="AP31" i="1" s="1"/>
  <c r="AN17" i="1"/>
  <c r="AM17" i="1"/>
  <c r="AM49" i="1"/>
  <c r="AO49" i="1" s="1"/>
  <c r="AP49" i="1" s="1"/>
  <c r="AM203" i="1"/>
  <c r="AO203" i="1" s="1"/>
  <c r="AP203" i="1" s="1"/>
  <c r="CG148" i="1"/>
  <c r="CF148" i="1"/>
  <c r="CD146" i="1"/>
  <c r="AO80" i="1"/>
  <c r="AP80" i="1" s="1"/>
  <c r="BW93" i="1"/>
  <c r="BR93" i="1"/>
  <c r="AM7" i="1"/>
  <c r="AO7" i="1" s="1"/>
  <c r="AP7" i="1" s="1"/>
  <c r="BW7" i="1" s="1"/>
  <c r="AN60" i="1"/>
  <c r="AO60" i="1" s="1"/>
  <c r="AP60" i="1" s="1"/>
  <c r="AN57" i="1"/>
  <c r="AO57" i="1" s="1"/>
  <c r="AP57" i="1" s="1"/>
  <c r="AO197" i="1"/>
  <c r="AP197" i="1" s="1"/>
  <c r="BW85" i="1"/>
  <c r="BR85" i="1"/>
  <c r="CD85" i="1" s="1"/>
  <c r="AN158" i="1"/>
  <c r="AM158" i="1"/>
  <c r="AM169" i="1"/>
  <c r="AO169" i="1" s="1"/>
  <c r="AP169" i="1" s="1"/>
  <c r="AM178" i="1"/>
  <c r="AN178" i="1"/>
  <c r="AM139" i="1"/>
  <c r="AO139" i="1" s="1"/>
  <c r="AP139" i="1" s="1"/>
  <c r="AO187" i="1"/>
  <c r="AP187" i="1" s="1"/>
  <c r="AO154" i="1"/>
  <c r="AP154" i="1" s="1"/>
  <c r="AM22" i="1"/>
  <c r="AN22" i="1"/>
  <c r="AO142" i="1"/>
  <c r="AP142" i="1" s="1"/>
  <c r="BW144" i="1"/>
  <c r="BR144" i="1"/>
  <c r="CD144" i="1" s="1"/>
  <c r="AO106" i="1"/>
  <c r="AP106" i="1" s="1"/>
  <c r="BR94" i="1"/>
  <c r="BW94" i="1"/>
  <c r="AM28" i="1"/>
  <c r="AO28" i="1" s="1"/>
  <c r="AP28" i="1" s="1"/>
  <c r="BW204" i="1"/>
  <c r="BR204" i="1"/>
  <c r="CD204" i="1" s="1"/>
  <c r="AN121" i="1"/>
  <c r="AO121" i="1" s="1"/>
  <c r="AP121" i="1" s="1"/>
  <c r="AO125" i="1"/>
  <c r="AP125" i="1" s="1"/>
  <c r="AM6" i="1"/>
  <c r="AO6" i="1" s="1"/>
  <c r="AP6" i="1" s="1"/>
  <c r="BI5" i="1"/>
  <c r="BJ5" i="1" s="1"/>
  <c r="BZ5" i="1" s="1"/>
  <c r="BM5" i="1"/>
  <c r="BN5" i="1" s="1"/>
  <c r="CB5" i="1" s="1"/>
  <c r="BK5" i="1"/>
  <c r="BL5" i="1" s="1"/>
  <c r="CA5" i="1" s="1"/>
  <c r="BR62" i="1" l="1"/>
  <c r="BW117" i="1"/>
  <c r="BR95" i="1"/>
  <c r="BR84" i="1"/>
  <c r="BW83" i="1"/>
  <c r="BR33" i="1"/>
  <c r="BR38" i="1"/>
  <c r="CD38" i="1" s="1"/>
  <c r="BW159" i="1"/>
  <c r="BR113" i="1"/>
  <c r="CD113" i="1" s="1"/>
  <c r="CD62" i="1"/>
  <c r="BR82" i="1"/>
  <c r="CD82" i="1" s="1"/>
  <c r="CG82" i="1" s="1"/>
  <c r="CD75" i="1"/>
  <c r="CG75" i="1" s="1"/>
  <c r="BW9" i="1"/>
  <c r="CD9" i="1" s="1"/>
  <c r="CD79" i="1"/>
  <c r="CF79" i="1" s="1"/>
  <c r="CF100" i="1"/>
  <c r="CD94" i="1"/>
  <c r="CG94" i="1" s="1"/>
  <c r="BR126" i="1"/>
  <c r="CD126" i="1" s="1"/>
  <c r="BW35" i="1"/>
  <c r="CD35" i="1" s="1"/>
  <c r="CF35" i="1" s="1"/>
  <c r="BR47" i="1"/>
  <c r="CD47" i="1" s="1"/>
  <c r="CF47" i="1" s="1"/>
  <c r="BR161" i="1"/>
  <c r="CD161" i="1" s="1"/>
  <c r="BW10" i="1"/>
  <c r="CD10" i="1" s="1"/>
  <c r="BW24" i="1"/>
  <c r="CD84" i="1"/>
  <c r="CG84" i="1" s="1"/>
  <c r="BR55" i="1"/>
  <c r="CD55" i="1" s="1"/>
  <c r="CF55" i="1" s="1"/>
  <c r="AO50" i="1"/>
  <c r="AP50" i="1" s="1"/>
  <c r="BW50" i="1" s="1"/>
  <c r="CD95" i="1"/>
  <c r="CG95" i="1" s="1"/>
  <c r="BW148" i="1"/>
  <c r="CD93" i="1"/>
  <c r="BR127" i="1"/>
  <c r="CD127" i="1" s="1"/>
  <c r="BR14" i="1"/>
  <c r="CD64" i="1"/>
  <c r="CG64" i="1" s="1"/>
  <c r="CD53" i="1"/>
  <c r="CG53" i="1" s="1"/>
  <c r="CD14" i="1"/>
  <c r="CG14" i="1" s="1"/>
  <c r="BR59" i="1"/>
  <c r="CD59" i="1" s="1"/>
  <c r="CG59" i="1" s="1"/>
  <c r="BR63" i="1"/>
  <c r="CD63" i="1" s="1"/>
  <c r="CG63" i="1" s="1"/>
  <c r="CG55" i="1"/>
  <c r="BW69" i="1"/>
  <c r="CD69" i="1" s="1"/>
  <c r="BR65" i="1"/>
  <c r="CD65" i="1" s="1"/>
  <c r="CG65" i="1" s="1"/>
  <c r="BR109" i="1"/>
  <c r="CD109" i="1" s="1"/>
  <c r="CG109" i="1" s="1"/>
  <c r="BW120" i="1"/>
  <c r="BR29" i="1"/>
  <c r="CD29" i="1" s="1"/>
  <c r="CG29" i="1" s="1"/>
  <c r="BR181" i="1"/>
  <c r="BW91" i="1"/>
  <c r="CD91" i="1" s="1"/>
  <c r="BR201" i="1"/>
  <c r="CD201" i="1" s="1"/>
  <c r="BW201" i="1"/>
  <c r="BR96" i="1"/>
  <c r="CD96" i="1" s="1"/>
  <c r="CG96" i="1" s="1"/>
  <c r="BW96" i="1"/>
  <c r="CD189" i="1"/>
  <c r="BR160" i="1"/>
  <c r="CD160" i="1" s="1"/>
  <c r="BW160" i="1"/>
  <c r="CD179" i="1"/>
  <c r="CG179" i="1" s="1"/>
  <c r="CD190" i="1"/>
  <c r="BR88" i="1"/>
  <c r="CD88" i="1" s="1"/>
  <c r="CG88" i="1" s="1"/>
  <c r="BR67" i="1"/>
  <c r="CD67" i="1" s="1"/>
  <c r="CD193" i="1"/>
  <c r="CF193" i="1" s="1"/>
  <c r="CD170" i="1"/>
  <c r="CD175" i="1"/>
  <c r="CF175" i="1" s="1"/>
  <c r="BR87" i="1"/>
  <c r="CD87" i="1" s="1"/>
  <c r="CG87" i="1" s="1"/>
  <c r="CD181" i="1"/>
  <c r="CF181" i="1" s="1"/>
  <c r="CD198" i="1"/>
  <c r="CG198" i="1" s="1"/>
  <c r="CF143" i="1"/>
  <c r="CD196" i="1"/>
  <c r="BW157" i="1"/>
  <c r="BR157" i="1"/>
  <c r="CD157" i="1" s="1"/>
  <c r="CD185" i="1"/>
  <c r="CF185" i="1" s="1"/>
  <c r="CD24" i="1"/>
  <c r="CF24" i="1" s="1"/>
  <c r="BR25" i="1"/>
  <c r="CD25" i="1" s="1"/>
  <c r="CG25" i="1" s="1"/>
  <c r="BR19" i="1"/>
  <c r="BW19" i="1"/>
  <c r="CD33" i="1"/>
  <c r="CF33" i="1" s="1"/>
  <c r="BW192" i="1"/>
  <c r="CD192" i="1" s="1"/>
  <c r="CG176" i="1"/>
  <c r="BW194" i="1"/>
  <c r="CD194" i="1" s="1"/>
  <c r="BW191" i="1"/>
  <c r="CD191" i="1" s="1"/>
  <c r="BW8" i="1"/>
  <c r="CD8" i="1" s="1"/>
  <c r="CG8" i="1" s="1"/>
  <c r="BW101" i="1"/>
  <c r="BR101" i="1"/>
  <c r="CD101" i="1" s="1"/>
  <c r="AO97" i="1"/>
  <c r="AP97" i="1" s="1"/>
  <c r="BW11" i="1"/>
  <c r="BR11" i="1"/>
  <c r="CD11" i="1" s="1"/>
  <c r="CG11" i="1" s="1"/>
  <c r="BR92" i="1"/>
  <c r="CD92" i="1" s="1"/>
  <c r="CF92" i="1" s="1"/>
  <c r="BW92" i="1"/>
  <c r="BR99" i="1"/>
  <c r="CD99" i="1" s="1"/>
  <c r="CG99" i="1" s="1"/>
  <c r="BW166" i="1"/>
  <c r="CD166" i="1" s="1"/>
  <c r="BW180" i="1"/>
  <c r="CD180" i="1" s="1"/>
  <c r="BW164" i="1"/>
  <c r="BR168" i="1"/>
  <c r="CD168" i="1" s="1"/>
  <c r="CG168" i="1" s="1"/>
  <c r="BW116" i="1"/>
  <c r="BR41" i="1"/>
  <c r="BW41" i="1"/>
  <c r="BR56" i="1"/>
  <c r="CD56" i="1" s="1"/>
  <c r="CF56" i="1" s="1"/>
  <c r="BW26" i="1"/>
  <c r="BR26" i="1"/>
  <c r="CD26" i="1" s="1"/>
  <c r="BW174" i="1"/>
  <c r="CD174" i="1" s="1"/>
  <c r="BW152" i="1"/>
  <c r="BR152" i="1"/>
  <c r="CD152" i="1" s="1"/>
  <c r="CG152" i="1" s="1"/>
  <c r="BR52" i="1"/>
  <c r="CD52" i="1" s="1"/>
  <c r="CF52" i="1" s="1"/>
  <c r="BW199" i="1"/>
  <c r="CD199" i="1" s="1"/>
  <c r="CG173" i="1"/>
  <c r="BR119" i="1"/>
  <c r="CD119" i="1" s="1"/>
  <c r="CG119" i="1" s="1"/>
  <c r="BR188" i="1"/>
  <c r="CD188" i="1" s="1"/>
  <c r="BR163" i="1"/>
  <c r="CD163" i="1" s="1"/>
  <c r="CF163" i="1" s="1"/>
  <c r="BR34" i="1"/>
  <c r="CD34" i="1" s="1"/>
  <c r="CF34" i="1" s="1"/>
  <c r="BW90" i="1"/>
  <c r="CD90" i="1" s="1"/>
  <c r="BR89" i="1"/>
  <c r="CD89" i="1" s="1"/>
  <c r="CG89" i="1" s="1"/>
  <c r="BW162" i="1"/>
  <c r="AO147" i="1"/>
  <c r="AP147" i="1" s="1"/>
  <c r="BW147" i="1" s="1"/>
  <c r="BW15" i="1"/>
  <c r="BR15" i="1"/>
  <c r="AO22" i="1"/>
  <c r="AP22" i="1" s="1"/>
  <c r="BW22" i="1" s="1"/>
  <c r="AO51" i="1"/>
  <c r="AP51" i="1" s="1"/>
  <c r="BR76" i="1"/>
  <c r="BW76" i="1"/>
  <c r="BW183" i="1"/>
  <c r="BR183" i="1"/>
  <c r="BW202" i="1"/>
  <c r="BR202" i="1"/>
  <c r="BR165" i="1"/>
  <c r="CD165" i="1" s="1"/>
  <c r="CG165" i="1" s="1"/>
  <c r="BW165" i="1"/>
  <c r="BR68" i="1"/>
  <c r="BW68" i="1"/>
  <c r="BW150" i="1"/>
  <c r="AO86" i="1"/>
  <c r="AP86" i="1" s="1"/>
  <c r="BR86" i="1" s="1"/>
  <c r="BR177" i="1"/>
  <c r="CD177" i="1" s="1"/>
  <c r="CF177" i="1" s="1"/>
  <c r="AO158" i="1"/>
  <c r="AP158" i="1" s="1"/>
  <c r="BR158" i="1" s="1"/>
  <c r="CD158" i="1" s="1"/>
  <c r="AO17" i="1"/>
  <c r="AP17" i="1" s="1"/>
  <c r="BW17" i="1" s="1"/>
  <c r="BW81" i="1"/>
  <c r="CD81" i="1" s="1"/>
  <c r="BR12" i="1"/>
  <c r="BW12" i="1"/>
  <c r="BR39" i="1"/>
  <c r="BW39" i="1"/>
  <c r="AO137" i="1"/>
  <c r="AP137" i="1" s="1"/>
  <c r="BR137" i="1" s="1"/>
  <c r="CD137" i="1" s="1"/>
  <c r="BR66" i="1"/>
  <c r="BW66" i="1"/>
  <c r="BW20" i="1"/>
  <c r="BR20" i="1"/>
  <c r="CD20" i="1" s="1"/>
  <c r="AO178" i="1"/>
  <c r="AP178" i="1" s="1"/>
  <c r="BW178" i="1" s="1"/>
  <c r="AO98" i="1"/>
  <c r="AP98" i="1" s="1"/>
  <c r="BR98" i="1" s="1"/>
  <c r="AO115" i="1"/>
  <c r="AP115" i="1" s="1"/>
  <c r="BR115" i="1" s="1"/>
  <c r="CD115" i="1" s="1"/>
  <c r="AO23" i="1"/>
  <c r="AP23" i="1" s="1"/>
  <c r="BW23" i="1" s="1"/>
  <c r="BW121" i="1"/>
  <c r="BR121" i="1"/>
  <c r="CD121" i="1" s="1"/>
  <c r="BR60" i="1"/>
  <c r="BW60" i="1"/>
  <c r="BR124" i="1"/>
  <c r="CD124" i="1" s="1"/>
  <c r="BW124" i="1"/>
  <c r="BW167" i="1"/>
  <c r="BR167" i="1"/>
  <c r="BW153" i="1"/>
  <c r="BR153" i="1"/>
  <c r="CD153" i="1" s="1"/>
  <c r="BW30" i="1"/>
  <c r="BR30" i="1"/>
  <c r="CD30" i="1" s="1"/>
  <c r="BW36" i="1"/>
  <c r="BR36" i="1"/>
  <c r="BR131" i="1"/>
  <c r="CD131" i="1" s="1"/>
  <c r="BW131" i="1"/>
  <c r="BW70" i="1"/>
  <c r="BR70" i="1"/>
  <c r="CD70" i="1" s="1"/>
  <c r="CG204" i="1"/>
  <c r="CF204" i="1"/>
  <c r="BR37" i="1"/>
  <c r="BW37" i="1"/>
  <c r="BW135" i="1"/>
  <c r="BR135" i="1"/>
  <c r="CD135" i="1" s="1"/>
  <c r="BW43" i="1"/>
  <c r="BR43" i="1"/>
  <c r="CG189" i="1"/>
  <c r="CF189" i="1"/>
  <c r="BR103" i="1"/>
  <c r="CD103" i="1" s="1"/>
  <c r="BW103" i="1"/>
  <c r="CG193" i="1"/>
  <c r="BW184" i="1"/>
  <c r="BR184" i="1"/>
  <c r="BW133" i="1"/>
  <c r="BR133" i="1"/>
  <c r="CD133" i="1" s="1"/>
  <c r="AO172" i="1"/>
  <c r="AP172" i="1" s="1"/>
  <c r="CF182" i="1"/>
  <c r="CG182" i="1"/>
  <c r="BW18" i="1"/>
  <c r="BR18" i="1"/>
  <c r="CF155" i="1"/>
  <c r="CG155" i="1"/>
  <c r="BW154" i="1"/>
  <c r="BR154" i="1"/>
  <c r="CD154" i="1" s="1"/>
  <c r="BW195" i="1"/>
  <c r="BR195" i="1"/>
  <c r="CD195" i="1" s="1"/>
  <c r="CG196" i="1"/>
  <c r="CF196" i="1"/>
  <c r="CG170" i="1"/>
  <c r="CF170" i="1"/>
  <c r="CG150" i="1"/>
  <c r="CF150" i="1"/>
  <c r="CG116" i="1"/>
  <c r="CF116" i="1"/>
  <c r="CG162" i="1"/>
  <c r="CF162" i="1"/>
  <c r="BW13" i="1"/>
  <c r="BR13" i="1"/>
  <c r="CD13" i="1" s="1"/>
  <c r="BW138" i="1"/>
  <c r="BR138" i="1"/>
  <c r="CD138" i="1" s="1"/>
  <c r="BR58" i="1"/>
  <c r="BW58" i="1"/>
  <c r="BW31" i="1"/>
  <c r="BR31" i="1"/>
  <c r="CD31" i="1" s="1"/>
  <c r="CG110" i="1"/>
  <c r="CF110" i="1"/>
  <c r="CG62" i="1"/>
  <c r="CF62" i="1"/>
  <c r="CG111" i="1"/>
  <c r="CF111" i="1"/>
  <c r="BR151" i="1"/>
  <c r="CD151" i="1" s="1"/>
  <c r="BW151" i="1"/>
  <c r="AO21" i="1"/>
  <c r="AP21" i="1" s="1"/>
  <c r="BR44" i="1"/>
  <c r="BW44" i="1"/>
  <c r="CG114" i="1"/>
  <c r="CF114" i="1"/>
  <c r="CF118" i="1"/>
  <c r="CG118" i="1"/>
  <c r="BW104" i="1"/>
  <c r="BR104" i="1"/>
  <c r="CD104" i="1" s="1"/>
  <c r="CG181" i="1"/>
  <c r="BW169" i="1"/>
  <c r="BR169" i="1"/>
  <c r="CD169" i="1" s="1"/>
  <c r="CF93" i="1"/>
  <c r="CG93" i="1"/>
  <c r="BW71" i="1"/>
  <c r="BR71" i="1"/>
  <c r="BW74" i="1"/>
  <c r="BR74" i="1"/>
  <c r="BW137" i="1"/>
  <c r="CF161" i="1"/>
  <c r="CG161" i="1"/>
  <c r="CG83" i="1"/>
  <c r="CF83" i="1"/>
  <c r="CG85" i="1"/>
  <c r="CF85" i="1"/>
  <c r="CG144" i="1"/>
  <c r="CF144" i="1"/>
  <c r="BW108" i="1"/>
  <c r="BR108" i="1"/>
  <c r="CD108" i="1" s="1"/>
  <c r="BR136" i="1"/>
  <c r="CD136" i="1" s="1"/>
  <c r="BW136" i="1"/>
  <c r="BW57" i="1"/>
  <c r="BR57" i="1"/>
  <c r="CD57" i="1" s="1"/>
  <c r="CG130" i="1"/>
  <c r="CF130" i="1"/>
  <c r="BW149" i="1"/>
  <c r="BR149" i="1"/>
  <c r="CD149" i="1" s="1"/>
  <c r="BR7" i="1"/>
  <c r="CD7" i="1" s="1"/>
  <c r="CG7" i="1" s="1"/>
  <c r="BR139" i="1"/>
  <c r="CD139" i="1" s="1"/>
  <c r="BW139" i="1"/>
  <c r="BW80" i="1"/>
  <c r="BR80" i="1"/>
  <c r="CD80" i="1" s="1"/>
  <c r="CG107" i="1"/>
  <c r="CF107" i="1"/>
  <c r="BW140" i="1"/>
  <c r="BR140" i="1"/>
  <c r="CD140" i="1" s="1"/>
  <c r="BW200" i="1"/>
  <c r="BR200" i="1"/>
  <c r="CG163" i="1"/>
  <c r="CG126" i="1"/>
  <c r="CF126" i="1"/>
  <c r="BW112" i="1"/>
  <c r="BR112" i="1"/>
  <c r="CD112" i="1" s="1"/>
  <c r="CG129" i="1"/>
  <c r="CF129" i="1"/>
  <c r="BW171" i="1"/>
  <c r="BR171" i="1"/>
  <c r="CD171" i="1" s="1"/>
  <c r="BW106" i="1"/>
  <c r="BR106" i="1"/>
  <c r="CD106" i="1" s="1"/>
  <c r="BR187" i="1"/>
  <c r="CD187" i="1" s="1"/>
  <c r="BW187" i="1"/>
  <c r="CF105" i="1"/>
  <c r="CG105" i="1"/>
  <c r="CF120" i="1"/>
  <c r="CG120" i="1"/>
  <c r="BR197" i="1"/>
  <c r="BW197" i="1"/>
  <c r="BW72" i="1"/>
  <c r="BR72" i="1"/>
  <c r="CF160" i="1"/>
  <c r="CG160" i="1"/>
  <c r="BW142" i="1"/>
  <c r="BR142" i="1"/>
  <c r="CD142" i="1" s="1"/>
  <c r="CG146" i="1"/>
  <c r="CF146" i="1"/>
  <c r="AO27" i="1"/>
  <c r="AP27" i="1" s="1"/>
  <c r="AO32" i="1"/>
  <c r="AP32" i="1" s="1"/>
  <c r="BW54" i="1"/>
  <c r="BR54" i="1"/>
  <c r="BR42" i="1"/>
  <c r="BW42" i="1"/>
  <c r="BW16" i="1"/>
  <c r="BR16" i="1"/>
  <c r="BW40" i="1"/>
  <c r="BR40" i="1"/>
  <c r="CG127" i="1"/>
  <c r="CF127" i="1"/>
  <c r="BW28" i="1"/>
  <c r="BR28" i="1"/>
  <c r="BW125" i="1"/>
  <c r="BR125" i="1"/>
  <c r="CD125" i="1" s="1"/>
  <c r="BR122" i="1"/>
  <c r="CD122" i="1" s="1"/>
  <c r="BW122" i="1"/>
  <c r="BW78" i="1"/>
  <c r="BR78" i="1"/>
  <c r="CG156" i="1"/>
  <c r="CF156" i="1"/>
  <c r="AO73" i="1"/>
  <c r="AP73" i="1" s="1"/>
  <c r="BW134" i="1"/>
  <c r="BR134" i="1"/>
  <c r="CD134" i="1" s="1"/>
  <c r="CF128" i="1"/>
  <c r="CG128" i="1"/>
  <c r="CF159" i="1"/>
  <c r="CG159" i="1"/>
  <c r="CG67" i="1"/>
  <c r="CF67" i="1"/>
  <c r="BW123" i="1"/>
  <c r="BR123" i="1"/>
  <c r="CD123" i="1" s="1"/>
  <c r="BW61" i="1"/>
  <c r="BR61" i="1"/>
  <c r="CD61" i="1" s="1"/>
  <c r="CG186" i="1"/>
  <c r="CF186" i="1"/>
  <c r="CG188" i="1"/>
  <c r="CF188" i="1"/>
  <c r="BW203" i="1"/>
  <c r="BR203" i="1"/>
  <c r="CD203" i="1" s="1"/>
  <c r="BW48" i="1"/>
  <c r="BR48" i="1"/>
  <c r="CD48" i="1" s="1"/>
  <c r="CG190" i="1"/>
  <c r="CF190" i="1"/>
  <c r="BW45" i="1"/>
  <c r="BR45" i="1"/>
  <c r="CD45" i="1" s="1"/>
  <c r="BW77" i="1"/>
  <c r="BR77" i="1"/>
  <c r="CD77" i="1" s="1"/>
  <c r="CG164" i="1"/>
  <c r="CF164" i="1"/>
  <c r="BR49" i="1"/>
  <c r="BW49" i="1"/>
  <c r="CG117" i="1"/>
  <c r="CF117" i="1"/>
  <c r="CG145" i="1"/>
  <c r="CF145" i="1"/>
  <c r="BW102" i="1"/>
  <c r="BR102" i="1"/>
  <c r="CD102" i="1" s="1"/>
  <c r="BW141" i="1"/>
  <c r="BR141" i="1"/>
  <c r="CD141" i="1" s="1"/>
  <c r="CG113" i="1"/>
  <c r="CF113" i="1"/>
  <c r="AO46" i="1"/>
  <c r="AP46" i="1" s="1"/>
  <c r="BW6" i="1"/>
  <c r="BR6" i="1"/>
  <c r="AJ5" i="1"/>
  <c r="AC5" i="1"/>
  <c r="AB5" i="1"/>
  <c r="R5" i="1"/>
  <c r="Q5" i="1"/>
  <c r="P5" i="1"/>
  <c r="O5" i="1"/>
  <c r="N5" i="1"/>
  <c r="CF38" i="1" l="1"/>
  <c r="CG38" i="1"/>
  <c r="CF53" i="1"/>
  <c r="CF75" i="1"/>
  <c r="CD76" i="1"/>
  <c r="CF76" i="1" s="1"/>
  <c r="CF82" i="1"/>
  <c r="CG56" i="1"/>
  <c r="CG79" i="1"/>
  <c r="CF96" i="1"/>
  <c r="CD40" i="1"/>
  <c r="CG40" i="1" s="1"/>
  <c r="CF99" i="1"/>
  <c r="CF94" i="1"/>
  <c r="CF9" i="1"/>
  <c r="CG9" i="1"/>
  <c r="CF64" i="1"/>
  <c r="CG35" i="1"/>
  <c r="CG47" i="1"/>
  <c r="BR50" i="1"/>
  <c r="CD50" i="1" s="1"/>
  <c r="CG50" i="1" s="1"/>
  <c r="CD78" i="1"/>
  <c r="CF78" i="1" s="1"/>
  <c r="CD12" i="1"/>
  <c r="CF12" i="1" s="1"/>
  <c r="CD54" i="1"/>
  <c r="CF54" i="1" s="1"/>
  <c r="CF59" i="1"/>
  <c r="CG69" i="1"/>
  <c r="CF69" i="1"/>
  <c r="CF81" i="1"/>
  <c r="CG81" i="1"/>
  <c r="CF84" i="1"/>
  <c r="CD74" i="1"/>
  <c r="CF74" i="1" s="1"/>
  <c r="CF87" i="1"/>
  <c r="CD72" i="1"/>
  <c r="CG72" i="1" s="1"/>
  <c r="CD71" i="1"/>
  <c r="CG71" i="1" s="1"/>
  <c r="CF10" i="1"/>
  <c r="CG10" i="1"/>
  <c r="CF29" i="1"/>
  <c r="CG24" i="1"/>
  <c r="CF25" i="1"/>
  <c r="CF91" i="1"/>
  <c r="CG91" i="1"/>
  <c r="CG90" i="1"/>
  <c r="CF90" i="1"/>
  <c r="CF95" i="1"/>
  <c r="CF88" i="1"/>
  <c r="CF14" i="1"/>
  <c r="CD60" i="1"/>
  <c r="CG60" i="1" s="1"/>
  <c r="CD16" i="1"/>
  <c r="CF16" i="1" s="1"/>
  <c r="CD36" i="1"/>
  <c r="CG36" i="1" s="1"/>
  <c r="CG34" i="1"/>
  <c r="CF63" i="1"/>
  <c r="CD42" i="1"/>
  <c r="CG42" i="1" s="1"/>
  <c r="CD58" i="1"/>
  <c r="CF58" i="1" s="1"/>
  <c r="CD66" i="1"/>
  <c r="CG66" i="1" s="1"/>
  <c r="CD15" i="1"/>
  <c r="CG15" i="1" s="1"/>
  <c r="CD49" i="1"/>
  <c r="CG49" i="1" s="1"/>
  <c r="CF8" i="1"/>
  <c r="CD41" i="1"/>
  <c r="CG41" i="1" s="1"/>
  <c r="CF65" i="1"/>
  <c r="CD37" i="1"/>
  <c r="CG37" i="1" s="1"/>
  <c r="CD6" i="1"/>
  <c r="CF6" i="1" s="1"/>
  <c r="CD28" i="1"/>
  <c r="CG28" i="1" s="1"/>
  <c r="CD43" i="1"/>
  <c r="CF43" i="1" s="1"/>
  <c r="CD68" i="1"/>
  <c r="CG68" i="1" s="1"/>
  <c r="CD44" i="1"/>
  <c r="CG44" i="1" s="1"/>
  <c r="CD39" i="1"/>
  <c r="CG39" i="1" s="1"/>
  <c r="BR178" i="1"/>
  <c r="BR22" i="1"/>
  <c r="CD22" i="1" s="1"/>
  <c r="CG22" i="1" s="1"/>
  <c r="CG191" i="1"/>
  <c r="CF191" i="1"/>
  <c r="CF201" i="1"/>
  <c r="CG201" i="1"/>
  <c r="CF89" i="1"/>
  <c r="CD197" i="1"/>
  <c r="CF179" i="1"/>
  <c r="BW86" i="1"/>
  <c r="CD86" i="1" s="1"/>
  <c r="CD167" i="1"/>
  <c r="CG199" i="1"/>
  <c r="CF199" i="1"/>
  <c r="CG180" i="1"/>
  <c r="CF180" i="1"/>
  <c r="CG194" i="1"/>
  <c r="CF194" i="1"/>
  <c r="CG166" i="1"/>
  <c r="CF166" i="1"/>
  <c r="CG174" i="1"/>
  <c r="CF174" i="1"/>
  <c r="CF192" i="1"/>
  <c r="CG192" i="1"/>
  <c r="CF198" i="1"/>
  <c r="CG185" i="1"/>
  <c r="CG175" i="1"/>
  <c r="CD178" i="1"/>
  <c r="CF178" i="1" s="1"/>
  <c r="BR147" i="1"/>
  <c r="CD147" i="1" s="1"/>
  <c r="CF147" i="1" s="1"/>
  <c r="CG52" i="1"/>
  <c r="CG92" i="1"/>
  <c r="CD184" i="1"/>
  <c r="CF184" i="1" s="1"/>
  <c r="CD202" i="1"/>
  <c r="CG202" i="1" s="1"/>
  <c r="BW98" i="1"/>
  <c r="CD98" i="1" s="1"/>
  <c r="CD200" i="1"/>
  <c r="CG200" i="1" s="1"/>
  <c r="CD183" i="1"/>
  <c r="CG183" i="1" s="1"/>
  <c r="CG157" i="1"/>
  <c r="CF157" i="1"/>
  <c r="CG33" i="1"/>
  <c r="CD19" i="1"/>
  <c r="CD18" i="1"/>
  <c r="CF18" i="1" s="1"/>
  <c r="BR23" i="1"/>
  <c r="CD23" i="1" s="1"/>
  <c r="CF23" i="1" s="1"/>
  <c r="CF11" i="1"/>
  <c r="BR17" i="1"/>
  <c r="CD17" i="1" s="1"/>
  <c r="CG17" i="1" s="1"/>
  <c r="BW97" i="1"/>
  <c r="BR97" i="1"/>
  <c r="CF101" i="1"/>
  <c r="CG101" i="1"/>
  <c r="CF183" i="1"/>
  <c r="BW115" i="1"/>
  <c r="CF168" i="1"/>
  <c r="CF26" i="1"/>
  <c r="CG26" i="1"/>
  <c r="CG177" i="1"/>
  <c r="CF165" i="1"/>
  <c r="CF119" i="1"/>
  <c r="CF152" i="1"/>
  <c r="BR51" i="1"/>
  <c r="BW51" i="1"/>
  <c r="CF15" i="1"/>
  <c r="CF20" i="1"/>
  <c r="CG20" i="1"/>
  <c r="CF7" i="1"/>
  <c r="CF66" i="1"/>
  <c r="BW158" i="1"/>
  <c r="CG61" i="1"/>
  <c r="CF61" i="1"/>
  <c r="CG138" i="1"/>
  <c r="CF138" i="1"/>
  <c r="CG77" i="1"/>
  <c r="CF77" i="1"/>
  <c r="CF134" i="1"/>
  <c r="CG134" i="1"/>
  <c r="CG149" i="1"/>
  <c r="CF149" i="1"/>
  <c r="CF195" i="1"/>
  <c r="CG195" i="1"/>
  <c r="CG45" i="1"/>
  <c r="CF45" i="1"/>
  <c r="CG203" i="1"/>
  <c r="CF203" i="1"/>
  <c r="BR73" i="1"/>
  <c r="CD73" i="1" s="1"/>
  <c r="BW73" i="1"/>
  <c r="CG122" i="1"/>
  <c r="CF122" i="1"/>
  <c r="CG153" i="1"/>
  <c r="CF153" i="1"/>
  <c r="CG187" i="1"/>
  <c r="CF187" i="1"/>
  <c r="CG30" i="1"/>
  <c r="CF30" i="1"/>
  <c r="BR46" i="1"/>
  <c r="BW46" i="1"/>
  <c r="CG106" i="1"/>
  <c r="CF106" i="1"/>
  <c r="CF80" i="1"/>
  <c r="CG80" i="1"/>
  <c r="CG13" i="1"/>
  <c r="CF13" i="1"/>
  <c r="CF40" i="1"/>
  <c r="BW32" i="1"/>
  <c r="BR32" i="1"/>
  <c r="CD32" i="1" s="1"/>
  <c r="CF171" i="1"/>
  <c r="CG171" i="1"/>
  <c r="CG154" i="1"/>
  <c r="CF154" i="1"/>
  <c r="BW172" i="1"/>
  <c r="BR172" i="1"/>
  <c r="CD172" i="1" s="1"/>
  <c r="CG158" i="1"/>
  <c r="CF158" i="1"/>
  <c r="CF141" i="1"/>
  <c r="CG141" i="1"/>
  <c r="BW27" i="1"/>
  <c r="BR27" i="1"/>
  <c r="CG139" i="1"/>
  <c r="CF139" i="1"/>
  <c r="CG137" i="1"/>
  <c r="CF137" i="1"/>
  <c r="CG104" i="1"/>
  <c r="CF104" i="1"/>
  <c r="BW21" i="1"/>
  <c r="BR21" i="1"/>
  <c r="CG167" i="1"/>
  <c r="CF167" i="1"/>
  <c r="CG115" i="1"/>
  <c r="CF115" i="1"/>
  <c r="CG125" i="1"/>
  <c r="CF125" i="1"/>
  <c r="CF200" i="1"/>
  <c r="CG31" i="1"/>
  <c r="CF31" i="1"/>
  <c r="CG57" i="1"/>
  <c r="CF57" i="1"/>
  <c r="CG151" i="1"/>
  <c r="CF151" i="1"/>
  <c r="CG133" i="1"/>
  <c r="CF133" i="1"/>
  <c r="CG70" i="1"/>
  <c r="CF70" i="1"/>
  <c r="CG140" i="1"/>
  <c r="CF140" i="1"/>
  <c r="CG124" i="1"/>
  <c r="CF124" i="1"/>
  <c r="CG169" i="1"/>
  <c r="CF169" i="1"/>
  <c r="CG197" i="1"/>
  <c r="CF197" i="1"/>
  <c r="CG142" i="1"/>
  <c r="CF142" i="1"/>
  <c r="CF112" i="1"/>
  <c r="CG112" i="1"/>
  <c r="CG103" i="1"/>
  <c r="CF103" i="1"/>
  <c r="CG131" i="1"/>
  <c r="CF131" i="1"/>
  <c r="CG102" i="1"/>
  <c r="CF102" i="1"/>
  <c r="CG136" i="1"/>
  <c r="CF136" i="1"/>
  <c r="CG48" i="1"/>
  <c r="CF48" i="1"/>
  <c r="CG123" i="1"/>
  <c r="CF123" i="1"/>
  <c r="CG108" i="1"/>
  <c r="CF108" i="1"/>
  <c r="CF50" i="1"/>
  <c r="CG58" i="1"/>
  <c r="CF135" i="1"/>
  <c r="CG135" i="1"/>
  <c r="CG121" i="1"/>
  <c r="CF121" i="1"/>
  <c r="V5" i="1"/>
  <c r="U5" i="1"/>
  <c r="AE5" i="1"/>
  <c r="W5" i="1"/>
  <c r="S5" i="1"/>
  <c r="T5" i="1"/>
  <c r="AK5" i="1"/>
  <c r="AL5" i="1"/>
  <c r="AM5" i="1" s="1"/>
  <c r="AD5" i="1"/>
  <c r="CG54" i="1" l="1"/>
  <c r="CG76" i="1"/>
  <c r="CG16" i="1"/>
  <c r="CG98" i="1"/>
  <c r="CF98" i="1"/>
  <c r="CF60" i="1"/>
  <c r="CG78" i="1"/>
  <c r="CF72" i="1"/>
  <c r="CG74" i="1"/>
  <c r="CG12" i="1"/>
  <c r="CF71" i="1"/>
  <c r="CD97" i="1"/>
  <c r="CG97" i="1" s="1"/>
  <c r="CF22" i="1"/>
  <c r="CG86" i="1"/>
  <c r="CF86" i="1"/>
  <c r="CF42" i="1"/>
  <c r="CF68" i="1"/>
  <c r="CF49" i="1"/>
  <c r="CF36" i="1"/>
  <c r="CF41" i="1"/>
  <c r="CG43" i="1"/>
  <c r="CF37" i="1"/>
  <c r="CD27" i="1"/>
  <c r="CF27" i="1" s="1"/>
  <c r="CF39" i="1"/>
  <c r="CD46" i="1"/>
  <c r="CG46" i="1" s="1"/>
  <c r="CG6" i="1"/>
  <c r="CF44" i="1"/>
  <c r="CF28" i="1"/>
  <c r="CG18" i="1"/>
  <c r="CD51" i="1"/>
  <c r="CF51" i="1" s="1"/>
  <c r="CG178" i="1"/>
  <c r="CG147" i="1"/>
  <c r="CF202" i="1"/>
  <c r="CG184" i="1"/>
  <c r="CG23" i="1"/>
  <c r="CD21" i="1"/>
  <c r="CG21" i="1" s="1"/>
  <c r="CF19" i="1"/>
  <c r="CG19" i="1"/>
  <c r="CF17" i="1"/>
  <c r="CF172" i="1"/>
  <c r="CG172" i="1"/>
  <c r="CG73" i="1"/>
  <c r="CF73" i="1"/>
  <c r="CG32" i="1"/>
  <c r="CF32" i="1"/>
  <c r="AF5" i="1"/>
  <c r="AG5" i="1" s="1"/>
  <c r="BQ5" i="1" s="1"/>
  <c r="X5" i="1"/>
  <c r="Y5" i="1" s="1"/>
  <c r="BP5" i="1" s="1"/>
  <c r="AN5" i="1"/>
  <c r="AO5" i="1" s="1"/>
  <c r="AP5" i="1" s="1"/>
  <c r="CF97" i="1" l="1"/>
  <c r="CG51" i="1"/>
  <c r="CG27" i="1"/>
  <c r="CF21" i="1"/>
  <c r="CF46" i="1"/>
  <c r="BW5" i="1"/>
  <c r="BR5" i="1"/>
  <c r="CD5" i="1" l="1"/>
  <c r="CG5" i="1" s="1"/>
  <c r="CF5" i="1" l="1"/>
</calcChain>
</file>

<file path=xl/sharedStrings.xml><?xml version="1.0" encoding="utf-8"?>
<sst xmlns="http://schemas.openxmlformats.org/spreadsheetml/2006/main" count="37" uniqueCount="30">
  <si>
    <t>Counts at first dilution</t>
  </si>
  <si>
    <t>Counts at second dilution</t>
  </si>
  <si>
    <t>RESULTS USING DIFFERENT COMBINATIONS OF PLATES</t>
  </si>
  <si>
    <t>5 plates, 1 in 2</t>
  </si>
  <si>
    <t>2 plates, 1 in 20</t>
  </si>
  <si>
    <t xml:space="preserve">using 1 in 2 </t>
  </si>
  <si>
    <t>using 1 in 20</t>
  </si>
  <si>
    <t>weighted (using all plates)</t>
  </si>
  <si>
    <t>Sample number</t>
  </si>
  <si>
    <t>Sample name</t>
  </si>
  <si>
    <t>sum at 1 in 2</t>
  </si>
  <si>
    <r>
      <t>χ</t>
    </r>
    <r>
      <rPr>
        <sz val="7.7"/>
        <color theme="1"/>
        <rFont val="Calibri"/>
        <family val="2"/>
      </rPr>
      <t xml:space="preserve">2 </t>
    </r>
    <r>
      <rPr>
        <sz val="11"/>
        <color theme="1"/>
        <rFont val="Calibri"/>
        <family val="2"/>
      </rPr>
      <t>statistic</t>
    </r>
  </si>
  <si>
    <t>insufficent agreement between plates?</t>
  </si>
  <si>
    <t>sum at 1 in 20</t>
  </si>
  <si>
    <t>total</t>
  </si>
  <si>
    <t>insufficent agreement between dilutions?</t>
  </si>
  <si>
    <t>plates at 1 in 2</t>
  </si>
  <si>
    <t>plates at 1 in 20</t>
  </si>
  <si>
    <t>volume of inoculum</t>
  </si>
  <si>
    <t>initial dilution factor</t>
  </si>
  <si>
    <t>raw</t>
  </si>
  <si>
    <t>rounded</t>
  </si>
  <si>
    <t>between plate agreement at 1 in 2</t>
  </si>
  <si>
    <t>between plate agreement at 1 in 20</t>
  </si>
  <si>
    <t>between count agreement at different dilutions</t>
  </si>
  <si>
    <t>Expression of results (E. coli/100g)</t>
  </si>
  <si>
    <t>24-0001</t>
  </si>
  <si>
    <t>lower</t>
  </si>
  <si>
    <t>upper</t>
  </si>
  <si>
    <t>95% confidence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</si>
</sst>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.7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4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Border="1"/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0" fillId="0" borderId="6" xfId="0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3" borderId="5" xfId="0" applyFont="1" applyFill="1" applyBorder="1" applyAlignment="1" applyProtection="1">
      <alignment horizontal="center" wrapText="1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</cellXfs>
  <cellStyles count="1">
    <cellStyle name="Normal" xfId="0" builtinId="0"/>
  </cellStyles>
  <dxfs count="21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5" tint="-0.24994659260841701"/>
      </font>
      <fill>
        <patternFill>
          <fgColor theme="5" tint="-0.24994659260841701"/>
          <bgColor theme="5" tint="0.799951170384838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color rgb="FFFFFF00"/>
      </font>
      <fill>
        <patternFill>
          <bgColor theme="1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theme="5" tint="-0.24994659260841701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81182-2BA8-4DBC-BAEB-D56681D94B18}">
  <dimension ref="A1:IJ399"/>
  <sheetViews>
    <sheetView tabSelected="1" topLeftCell="A2" zoomScale="80" zoomScaleNormal="80" workbookViewId="0">
      <pane xSplit="2" ySplit="3" topLeftCell="C5" activePane="bottomRight" state="frozen"/>
      <selection activeCell="A2" sqref="A2"/>
      <selection pane="topRight" activeCell="C2" sqref="C2"/>
      <selection pane="bottomLeft" activeCell="A5" sqref="A5"/>
      <selection pane="bottomRight" activeCell="BI17" sqref="BI17"/>
    </sheetView>
  </sheetViews>
  <sheetFormatPr defaultRowHeight="15" x14ac:dyDescent="0.25"/>
  <cols>
    <col min="1" max="1" width="15.85546875" style="1" customWidth="1"/>
    <col min="2" max="2" width="18.28515625" style="2" customWidth="1"/>
    <col min="3" max="3" width="5.42578125" customWidth="1"/>
    <col min="4" max="8" width="7.28515625" style="2" customWidth="1"/>
    <col min="9" max="9" width="4.5703125" style="2" customWidth="1"/>
    <col min="10" max="11" width="7.28515625" style="2" customWidth="1"/>
    <col min="12" max="12" width="5.5703125" style="1" customWidth="1"/>
    <col min="13" max="13" width="9.28515625" style="1" customWidth="1"/>
    <col min="14" max="18" width="9.42578125" style="1" hidden="1" customWidth="1"/>
    <col min="19" max="23" width="9.140625" style="1" hidden="1" customWidth="1"/>
    <col min="24" max="24" width="9" style="1" customWidth="1"/>
    <col min="25" max="25" width="12.140625" style="1" customWidth="1"/>
    <col min="26" max="26" width="5.42578125" style="1" customWidth="1"/>
    <col min="27" max="27" width="10.42578125" style="1" customWidth="1"/>
    <col min="28" max="29" width="10.140625" style="1" hidden="1" customWidth="1"/>
    <col min="30" max="31" width="12.85546875" style="1" hidden="1" customWidth="1"/>
    <col min="32" max="32" width="9.42578125" style="1" customWidth="1"/>
    <col min="33" max="33" width="12" style="1" customWidth="1"/>
    <col min="34" max="34" width="6" style="1" customWidth="1"/>
    <col min="35" max="35" width="9.140625" style="1"/>
    <col min="36" max="40" width="9.140625" style="1" hidden="1" customWidth="1"/>
    <col min="41" max="41" width="9.140625" style="1"/>
    <col min="42" max="42" width="12.42578125" style="1" customWidth="1"/>
    <col min="43" max="43" width="5" style="1" customWidth="1"/>
    <col min="44" max="44" width="8.7109375" style="1" hidden="1" customWidth="1"/>
    <col min="45" max="45" width="8.5703125" style="1" hidden="1" customWidth="1"/>
    <col min="46" max="46" width="10.85546875" style="1" hidden="1" customWidth="1"/>
    <col min="47" max="47" width="10" style="1" hidden="1" customWidth="1"/>
    <col min="48" max="48" width="9.140625" hidden="1" customWidth="1"/>
    <col min="49" max="49" width="9.28515625" style="1" bestFit="1" customWidth="1"/>
    <col min="50" max="50" width="9.42578125" style="1" bestFit="1" customWidth="1"/>
    <col min="51" max="54" width="9.42578125" style="1" hidden="1" customWidth="1"/>
    <col min="55" max="55" width="10.28515625" style="1" bestFit="1" customWidth="1"/>
    <col min="56" max="56" width="9.42578125" style="1" bestFit="1" customWidth="1"/>
    <col min="57" max="60" width="9.42578125" style="1" hidden="1" customWidth="1"/>
    <col min="61" max="61" width="9.28515625" style="1" bestFit="1" customWidth="1"/>
    <col min="62" max="62" width="9.42578125" style="1" bestFit="1" customWidth="1"/>
    <col min="63" max="66" width="9.42578125" style="1" hidden="1" customWidth="1"/>
    <col min="67" max="67" width="5.85546875" customWidth="1"/>
    <col min="68" max="68" width="11.5703125" style="1" hidden="1" customWidth="1"/>
    <col min="69" max="70" width="12" style="1" hidden="1" customWidth="1"/>
    <col min="71" max="71" width="9.140625" hidden="1" customWidth="1"/>
    <col min="72" max="77" width="14.28515625" style="1" hidden="1" customWidth="1"/>
    <col min="78" max="80" width="14.28515625" hidden="1" customWidth="1"/>
    <col min="81" max="81" width="9.140625" hidden="1" customWidth="1"/>
    <col min="82" max="82" width="17.42578125" style="3" bestFit="1" customWidth="1"/>
    <col min="83" max="83" width="5.140625" style="4" customWidth="1"/>
    <col min="84" max="85" width="15.7109375" style="10" customWidth="1"/>
    <col min="86" max="234" width="9.140625" style="4"/>
  </cols>
  <sheetData>
    <row r="1" spans="1:234" ht="15.75" hidden="1" thickBot="1" x14ac:dyDescent="0.3"/>
    <row r="2" spans="1:234" ht="38.25" customHeight="1" x14ac:dyDescent="0.25">
      <c r="A2" s="15"/>
      <c r="B2" s="16"/>
      <c r="C2" s="17"/>
      <c r="D2" s="55"/>
      <c r="E2" s="55"/>
      <c r="F2" s="55"/>
      <c r="G2" s="55"/>
      <c r="H2" s="55"/>
      <c r="I2" s="50"/>
      <c r="J2" s="56"/>
      <c r="K2" s="56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7"/>
      <c r="AW2" s="57" t="s">
        <v>2</v>
      </c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18"/>
      <c r="BL2" s="18"/>
      <c r="BM2" s="18"/>
      <c r="BN2" s="18"/>
      <c r="BO2" s="17"/>
      <c r="BP2" s="18"/>
      <c r="BQ2" s="18"/>
      <c r="BR2" s="18"/>
      <c r="BS2" s="17"/>
      <c r="BT2" s="18"/>
      <c r="BU2" s="18"/>
      <c r="BV2" s="18"/>
      <c r="BW2" s="18"/>
      <c r="BX2" s="18"/>
      <c r="BY2" s="18"/>
      <c r="BZ2" s="17"/>
      <c r="CA2" s="17"/>
      <c r="CB2" s="17"/>
      <c r="CC2" s="17"/>
      <c r="CD2" s="19"/>
      <c r="CE2" s="17"/>
      <c r="CF2" s="18"/>
      <c r="CG2" s="20"/>
    </row>
    <row r="3" spans="1:234" ht="36" customHeight="1" x14ac:dyDescent="0.25">
      <c r="A3" s="21"/>
      <c r="B3" s="22"/>
      <c r="C3" s="23"/>
      <c r="D3" s="58" t="s">
        <v>0</v>
      </c>
      <c r="E3" s="58"/>
      <c r="F3" s="58"/>
      <c r="G3" s="58"/>
      <c r="H3" s="58"/>
      <c r="I3" s="49"/>
      <c r="J3" s="59" t="s">
        <v>1</v>
      </c>
      <c r="K3" s="59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3"/>
      <c r="AW3" s="51" t="s">
        <v>5</v>
      </c>
      <c r="AX3" s="51"/>
      <c r="AY3" s="26"/>
      <c r="AZ3" s="26"/>
      <c r="BA3" s="26"/>
      <c r="BB3" s="26"/>
      <c r="BC3" s="51" t="s">
        <v>6</v>
      </c>
      <c r="BD3" s="51"/>
      <c r="BE3" s="26"/>
      <c r="BF3" s="26"/>
      <c r="BG3" s="26"/>
      <c r="BH3" s="26"/>
      <c r="BI3" s="51" t="s">
        <v>7</v>
      </c>
      <c r="BJ3" s="51"/>
      <c r="BK3" s="26"/>
      <c r="BL3" s="26"/>
      <c r="BM3" s="26"/>
      <c r="BN3" s="26"/>
      <c r="BO3" s="23"/>
      <c r="BP3" s="25"/>
      <c r="BQ3" s="25"/>
      <c r="BR3" s="25"/>
      <c r="BS3" s="23"/>
      <c r="BT3" s="25"/>
      <c r="BU3" s="25"/>
      <c r="BV3" s="25"/>
      <c r="BW3" s="25"/>
      <c r="BX3" s="25"/>
      <c r="BY3" s="25"/>
      <c r="BZ3" s="23"/>
      <c r="CA3" s="23"/>
      <c r="CB3" s="23"/>
      <c r="CC3" s="23"/>
      <c r="CD3" s="27"/>
      <c r="CE3" s="23"/>
      <c r="CF3" s="51" t="s">
        <v>29</v>
      </c>
      <c r="CG3" s="52"/>
    </row>
    <row r="4" spans="1:234" s="5" customFormat="1" ht="75" x14ac:dyDescent="0.25">
      <c r="A4" s="29" t="s">
        <v>8</v>
      </c>
      <c r="B4" s="24" t="s">
        <v>9</v>
      </c>
      <c r="C4" s="30"/>
      <c r="D4" s="53" t="s">
        <v>3</v>
      </c>
      <c r="E4" s="53"/>
      <c r="F4" s="53"/>
      <c r="G4" s="53"/>
      <c r="H4" s="53"/>
      <c r="I4" s="24"/>
      <c r="J4" s="54" t="s">
        <v>4</v>
      </c>
      <c r="K4" s="54"/>
      <c r="L4" s="24"/>
      <c r="M4" s="26" t="s">
        <v>10</v>
      </c>
      <c r="N4" s="26"/>
      <c r="O4" s="26"/>
      <c r="P4" s="26"/>
      <c r="Q4" s="26"/>
      <c r="R4" s="26"/>
      <c r="S4" s="24"/>
      <c r="T4" s="24"/>
      <c r="U4" s="24"/>
      <c r="V4" s="24"/>
      <c r="W4" s="24"/>
      <c r="X4" s="31" t="s">
        <v>11</v>
      </c>
      <c r="Y4" s="26" t="s">
        <v>12</v>
      </c>
      <c r="Z4" s="24"/>
      <c r="AA4" s="26" t="s">
        <v>13</v>
      </c>
      <c r="AB4" s="26"/>
      <c r="AC4" s="26"/>
      <c r="AD4" s="26"/>
      <c r="AE4" s="26"/>
      <c r="AF4" s="31" t="s">
        <v>11</v>
      </c>
      <c r="AG4" s="26" t="s">
        <v>12</v>
      </c>
      <c r="AH4" s="26"/>
      <c r="AI4" s="26" t="s">
        <v>14</v>
      </c>
      <c r="AJ4" s="26"/>
      <c r="AK4" s="26"/>
      <c r="AL4" s="26"/>
      <c r="AM4" s="26"/>
      <c r="AN4" s="26"/>
      <c r="AO4" s="31" t="s">
        <v>11</v>
      </c>
      <c r="AP4" s="26" t="s">
        <v>15</v>
      </c>
      <c r="AQ4" s="26"/>
      <c r="AR4" s="26" t="s">
        <v>16</v>
      </c>
      <c r="AS4" s="26" t="s">
        <v>17</v>
      </c>
      <c r="AT4" s="26" t="s">
        <v>18</v>
      </c>
      <c r="AU4" s="26" t="s">
        <v>19</v>
      </c>
      <c r="AV4" s="30"/>
      <c r="AW4" s="26" t="s">
        <v>20</v>
      </c>
      <c r="AX4" s="26" t="s">
        <v>21</v>
      </c>
      <c r="AY4" s="26"/>
      <c r="AZ4" s="26"/>
      <c r="BA4" s="26"/>
      <c r="BB4" s="26"/>
      <c r="BC4" s="26" t="s">
        <v>20</v>
      </c>
      <c r="BD4" s="26" t="s">
        <v>21</v>
      </c>
      <c r="BE4" s="26"/>
      <c r="BF4" s="26"/>
      <c r="BG4" s="26"/>
      <c r="BH4" s="26"/>
      <c r="BI4" s="26" t="s">
        <v>20</v>
      </c>
      <c r="BJ4" s="26" t="s">
        <v>21</v>
      </c>
      <c r="BK4" s="26"/>
      <c r="BL4" s="26"/>
      <c r="BM4" s="26"/>
      <c r="BN4" s="26"/>
      <c r="BO4" s="30"/>
      <c r="BP4" s="26" t="s">
        <v>22</v>
      </c>
      <c r="BQ4" s="26" t="s">
        <v>23</v>
      </c>
      <c r="BR4" s="26" t="s">
        <v>24</v>
      </c>
      <c r="BS4" s="30"/>
      <c r="BT4" s="26"/>
      <c r="BU4" s="26"/>
      <c r="BV4" s="26"/>
      <c r="BW4" s="26"/>
      <c r="BX4" s="26"/>
      <c r="BY4" s="26"/>
      <c r="BZ4" s="30"/>
      <c r="CA4" s="30"/>
      <c r="CB4" s="30"/>
      <c r="CC4" s="30"/>
      <c r="CD4" s="24" t="s">
        <v>25</v>
      </c>
      <c r="CE4" s="30"/>
      <c r="CF4" s="26" t="s">
        <v>27</v>
      </c>
      <c r="CG4" s="28" t="s">
        <v>28</v>
      </c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 spans="1:234" s="5" customFormat="1" x14ac:dyDescent="0.25">
      <c r="A5" s="32">
        <v>1</v>
      </c>
      <c r="B5" s="33" t="s">
        <v>26</v>
      </c>
      <c r="C5" s="30"/>
      <c r="D5" s="34">
        <v>5</v>
      </c>
      <c r="E5" s="34">
        <v>5</v>
      </c>
      <c r="F5" s="34">
        <v>5</v>
      </c>
      <c r="G5" s="34">
        <v>5</v>
      </c>
      <c r="H5" s="34">
        <v>5</v>
      </c>
      <c r="I5" s="22"/>
      <c r="J5" s="34">
        <v>1</v>
      </c>
      <c r="K5" s="34">
        <v>0</v>
      </c>
      <c r="L5" s="25"/>
      <c r="M5" s="25">
        <f>IF(D5="","",IF(SUM(D5:H5)&gt;750,751,SUM(D5:H5)))</f>
        <v>25</v>
      </c>
      <c r="N5" s="25">
        <f>IF(D5&gt;0,D5,D5+0.000001)</f>
        <v>5</v>
      </c>
      <c r="O5" s="25">
        <f>IF(E5&gt;0,E5,E5+0.000001)</f>
        <v>5</v>
      </c>
      <c r="P5" s="25">
        <f>IF(F5&gt;0,F5,F5+0.000001)</f>
        <v>5</v>
      </c>
      <c r="Q5" s="25">
        <f>IF(G5&gt;0,G5,G5+0.000001)</f>
        <v>5</v>
      </c>
      <c r="R5" s="25">
        <f>IF(H5&gt;0,H5,H5+0.000001)</f>
        <v>5</v>
      </c>
      <c r="S5" s="25">
        <f>(LN(N5/AVERAGE($N5:$R5)))*N5</f>
        <v>0</v>
      </c>
      <c r="T5" s="25">
        <f>(LN(O5/AVERAGE($N5:$R5)))*O5</f>
        <v>0</v>
      </c>
      <c r="U5" s="25">
        <f>(LN(P5/AVERAGE($N5:$R5)))*P5</f>
        <v>0</v>
      </c>
      <c r="V5" s="25">
        <f>(LN(Q5/AVERAGE($N5:$R5)))*Q5</f>
        <v>0</v>
      </c>
      <c r="W5" s="25">
        <f>(LN(R5/AVERAGE($N5:$R5)))*R5</f>
        <v>0</v>
      </c>
      <c r="X5" s="25">
        <f>IF(D5="","",SUM(S5:W5)*2)</f>
        <v>0</v>
      </c>
      <c r="Y5" s="35" t="str">
        <f>IF(D5="","",IF(X5&gt;13.277,"!!!!!","-"))</f>
        <v>-</v>
      </c>
      <c r="Z5" s="25"/>
      <c r="AA5" s="25">
        <f>IF(D5="","",IF(SUM(J5:K5)&gt;300,301,SUM(J5:K5)))</f>
        <v>1</v>
      </c>
      <c r="AB5" s="25">
        <f>IF(J5&gt;0,J5,J5+0.000001)</f>
        <v>1</v>
      </c>
      <c r="AC5" s="25">
        <f>IF(K5&gt;0,K5,K5+0.000001)</f>
        <v>9.9999999999999995E-7</v>
      </c>
      <c r="AD5" s="25">
        <f>(LN(AB5/AVERAGE($AB5:$AC5)))*AB5</f>
        <v>0.69314618056044541</v>
      </c>
      <c r="AE5" s="25">
        <f>(LN(AC5/AVERAGE($AB5:$AC5)))*AC5</f>
        <v>-1.3122364377403827E-5</v>
      </c>
      <c r="AF5" s="25">
        <f>IF(D5="","",SUM(AD5:AE5)*2)</f>
        <v>1.3862661163921359</v>
      </c>
      <c r="AG5" s="35" t="str">
        <f>IF(D5="","",IF(AF5&gt;6.635,"!!!!!","-"))</f>
        <v>-</v>
      </c>
      <c r="AH5" s="25"/>
      <c r="AI5" s="25">
        <f>IF(D5="","",SUM(M5,AA5))</f>
        <v>26</v>
      </c>
      <c r="AJ5" s="25">
        <f>IF(M5&gt;0,M5,M5+0.000001)</f>
        <v>25</v>
      </c>
      <c r="AK5" s="25">
        <f>IF(AA5&gt;0,AA5,AA5+0.000001)</f>
        <v>1</v>
      </c>
      <c r="AL5" s="25">
        <f>IF(AI5&gt;0,AI5,AI5+0.000001)</f>
        <v>26</v>
      </c>
      <c r="AM5" s="25">
        <f>(LN(AJ5/(10*(AL5)/10.4)))*AJ5</f>
        <v>0</v>
      </c>
      <c r="AN5" s="25">
        <f>(LN(AK5/((0.4*AL5)/10.4)))*AK5</f>
        <v>0</v>
      </c>
      <c r="AO5" s="25">
        <f>IF(D5="","",2*(AM5+AN5))</f>
        <v>0</v>
      </c>
      <c r="AP5" s="35" t="str">
        <f>IF(D5="","",IF((M5-AA5)&gt;734,"!!!!!",IF(M5=751,"-",IF(AO5&gt;6.635,"!!!!!","-"))))</f>
        <v>-</v>
      </c>
      <c r="AQ5" s="25"/>
      <c r="AR5" s="25">
        <v>5</v>
      </c>
      <c r="AS5" s="25">
        <v>2</v>
      </c>
      <c r="AT5" s="25">
        <v>2</v>
      </c>
      <c r="AU5" s="25">
        <v>0.5</v>
      </c>
      <c r="AV5" s="23"/>
      <c r="AW5" s="36">
        <f>IF(D5="","",(M5/(AR5*AT5*AU5))*100)</f>
        <v>500</v>
      </c>
      <c r="AX5" s="25">
        <f>IF(D5="","",IF(AW5&lt;100,ROUND(AW5,0),IF(AW5&lt;1000,ROUND(AW5,-1),IF(AW5&lt;10000,ROUND(AW5,-2),IF(AW5&lt;100000,ROUND(AW5,-3),ROUND(AW5,-4))))))</f>
        <v>500</v>
      </c>
      <c r="AY5" s="36">
        <f>IF(D5="","",((M5-(1.96*SQRT(M5)))/(AR5*AT5*AU5))*100)</f>
        <v>304</v>
      </c>
      <c r="AZ5" s="25">
        <f>IF(D5="","",IF(AY5&lt;100,ROUND(AY5,0),IF(AY5&lt;1000,ROUND(AY5,-1),IF(AY5&lt;10000,ROUND(AY5,-2),IF(AY5&lt;100000,ROUND(AY5,-3),ROUND(AY5,-4))))))</f>
        <v>300</v>
      </c>
      <c r="BA5" s="36">
        <f>IF(D5="","",((M5+(1.96*SQRT(M5)))/(AR5*AT5*AU5))*100)</f>
        <v>695.99999999999989</v>
      </c>
      <c r="BB5" s="25">
        <f>IF(D5="","",IF(BA5&lt;100,ROUND(BA5,0),IF(BA5&lt;1000,ROUND(BA5,-1),IF(BA5&lt;10000,ROUND(BA5,-2),IF(BA5&lt;100000,ROUND(BA5,-3),ROUND(BA5,-4))))))</f>
        <v>700</v>
      </c>
      <c r="BC5" s="36">
        <f>IF(D5="","",(AA5/(0.1*AS5*AT5*AU5))*100)</f>
        <v>500</v>
      </c>
      <c r="BD5" s="25">
        <f>IF(D5="","",IF(BC5&lt;100,ROUND(BC5,0),IF(BC5&lt;1000,ROUND(BC5,-1),IF(BC5&lt;10000,ROUND(BC5,-2),IF(BC5&lt;100000,ROUND(BC5,-3),ROUND(BC5,-4))))))</f>
        <v>500</v>
      </c>
      <c r="BE5" s="36">
        <f>IF(D5="","",(((AA5-(1.96*SQRT(AA5)))/(0.1*AS5*AT5*AU5))*100))</f>
        <v>-480</v>
      </c>
      <c r="BF5" s="25">
        <f>IF(D5="","",IF(BE5&lt;100,ROUND(BE5,0),IF(BE5&lt;1000,ROUND(BE5,-1),IF(BE5&lt;10000,ROUND(BE5,-2),IF(BE5&lt;100000,ROUND(BE5,-3),ROUND(BE5,-4))))))</f>
        <v>-480</v>
      </c>
      <c r="BG5" s="36">
        <f>IF(D5="","",(((AA5+(1.96*SQRT(AA5)))/(0.1*AS5*AT5*AU5))*100))</f>
        <v>1480</v>
      </c>
      <c r="BH5" s="25">
        <f>IF(D5="","",IF(BG5&lt;100,ROUND(BG5,0),IF(BG5&lt;1000,ROUND(BG5,-1),IF(BG5&lt;10000,ROUND(BG5,-2),IF(BG5&lt;100000,ROUND(BG5,-3),ROUND(BG5,-4))))))</f>
        <v>1500</v>
      </c>
      <c r="BI5" s="36">
        <f>IF(D5="","",(AI5/(AT5*(AR5+0.1*AS5)*AU5))*100)</f>
        <v>500</v>
      </c>
      <c r="BJ5" s="25">
        <f>IF(D5="","",IF(BI5&lt;100,ROUND(BI5,0),IF(BI5&lt;1000,ROUND(BI5,-1),IF(BI5&lt;10000,ROUND(BI5,-2),IF(BI5&lt;100000,ROUND(BI5,-3),ROUND(BI5,-4))))))</f>
        <v>500</v>
      </c>
      <c r="BK5" s="36">
        <f>IF(D5="","",(((AI5-(1.96*SQRT(AI5)))/(AT5*(AR5+0.1*AS5)*AU5))*100))</f>
        <v>307.80618756457972</v>
      </c>
      <c r="BL5" s="25">
        <f>IF(D5="","",IF(BK5&lt;100,ROUND(BK5,0),IF(BK5&lt;1000,ROUND(BK5,-1),IF(BK5&lt;10000,ROUND(BK5,-2),IF(BK5&lt;100000,ROUND(BK5,-3),ROUND(BK5,-4))))))</f>
        <v>310</v>
      </c>
      <c r="BM5" s="25">
        <f>IF(D5="","",(((AI5+(1.96*SQRT(AI5)))/(AT5*(AR5+0.1*AS5)*AU5))*100))</f>
        <v>692.19381243542023</v>
      </c>
      <c r="BN5" s="25">
        <f>IF(D5="","",IF(BM5&lt;100,ROUND(BM5,0),IF(BM5&lt;1000,ROUND(BM5,-1),IF(BM5&lt;10000,ROUND(BM5,-2),IF(BM5&lt;100000,ROUND(BM5,-3),ROUND(BM5,-4))))))</f>
        <v>690</v>
      </c>
      <c r="BO5" s="23"/>
      <c r="BP5" s="37">
        <f>IF(Y5="!!!!!",1,0)</f>
        <v>0</v>
      </c>
      <c r="BQ5" s="37">
        <f>IF(AG5="!!!!!",1,0)</f>
        <v>0</v>
      </c>
      <c r="BR5" s="37">
        <f>IF(M5=751,0,IF(AP5="!!!!!",1,0))</f>
        <v>0</v>
      </c>
      <c r="BS5" s="23"/>
      <c r="BT5" s="25">
        <f>IF(M5=751,"&gt;15000",IF(M5=0,"&lt;20",IF(M5=1,"20 estimated",IF(M5=2,"40 estimated",IF(M5=3,"60 estimated",IF(M5=4,"80 estimated",IF(M5=5,"100 estimated",IF(M5=6,"120 estimated",IF(M5=7,"140 estimated",IF(M5=8,"160 estimated",IF(M5=9,"180 estimated",AX5)))))))))))</f>
        <v>500</v>
      </c>
      <c r="BU5" s="25">
        <f>IF(M5=751,"n/a",IF(M5=0,"n/a",IF(AZ5&lt;20,"&lt;20",AZ5)))</f>
        <v>300</v>
      </c>
      <c r="BV5" s="25">
        <f>IF(M5=751,"n/a",IF(M5=0,"n/a",IF(BB5&lt;20,"&lt;20",IF(BB5&gt;15000,"&gt;15000",BB5))))</f>
        <v>700</v>
      </c>
      <c r="BW5" s="25" t="str">
        <f>IF(AP5="!!!!!","VOID",IF(AG5="!!!!!","&gt;15000",IF((M5-AA5)&gt;734,"VOID",IF(AA5=0,"&lt;500",IF(AA5=1,"500 estimated",IF(AA5=2,"1000 estimated",IF(AA5=3,"1500 estimated",IF(AA5=4,"2000 estimated",IF(AA5=5,"2500 estimated",IF(AA5=6,"3000 estimated",IF(AA5=7,"3500 estimated",IF(AA5=8,"4000 estimated",IF(AA5=9,"4500 estimated",BD5)))))))))))))</f>
        <v>500 estimated</v>
      </c>
      <c r="BX5" s="25" t="str">
        <f>IF(AA5=301,"n/a",IF(AA5=0,"n/a",IF(BF5&lt;500,"&lt;500",BF5)))</f>
        <v>&lt;500</v>
      </c>
      <c r="BY5" s="25">
        <f>IF(AA5=301,"n/a",IF(AA5=0,"n/a",IF(BH5&lt;500,"&lt;500",IF(BH5&gt;150000,"&gt;150000",BH5))))</f>
        <v>1500</v>
      </c>
      <c r="BZ5" s="25">
        <f>IF(AI5=0,"&lt;19",IF(AI5=1,"19 estimated",IF(AI5=2,"38 estimated",IF(AI5=3,"58 estimated",IF(AI5=4,"77 estimated",IF(AI5=5,"96 estimated",IF(AI5=6,"120 estimated",IF(AI5=7,"130 estimated",IF(AI5=8,"150 estimated",IF(AI5=9,"170 estimated",BJ5))))))))))</f>
        <v>500</v>
      </c>
      <c r="CA5" s="25">
        <f>IF(AI5=1052,"n/a",IF(AI5=0,"n/a",IF(BL5&lt;19,"&lt;19",BL5)))</f>
        <v>310</v>
      </c>
      <c r="CB5" s="25">
        <f>IF(AI5=1052,"n/a",IF(AI5=0,"n/a",IF(BN5&lt;19,"&lt;19",IF(BN5&gt;150000,"&gt;150000",BN5))))</f>
        <v>690</v>
      </c>
      <c r="CC5" s="23"/>
      <c r="CD5" s="22">
        <f>IF(D5="","",IF(BR5=1,"VOID",IF(AI5=1052,"&gt;150000",IF(M5=751,BW5,IF(SUM(BP5:BQ5)=2,"VOID",IF(SUM(BP5:BQ5)=0,BZ5,IF(BP5=0,BT5,BW5)))))))</f>
        <v>500</v>
      </c>
      <c r="CE5" s="30"/>
      <c r="CF5" s="25">
        <f t="shared" ref="CF5" si="0">IF(D5="","",IF(CD5="VOID","n/a",IF(BR5=1,"n/a",IF(AI5=1052,"n/a",IF(CD5="&gt;15000","n/a",IF(M5=751,BX5,IF(SUM(BP5:BQ5)=2,"VOID",IF(SUM(BP5:BQ5)=0,CA5,IF(BP5=0,BU5,BX5)))))))))</f>
        <v>310</v>
      </c>
      <c r="CG5" s="38">
        <f t="shared" ref="CG5" si="1">IF(D5="","",IF(CD5="VOID","n/a",IF(BR5=1,"n/a",IF(AI5=1052,"n/a",IF(CD5="&gt;15000","n/a",IF(M5=751,BY5,IF(SUM(BP5:BQ5)=2,"VOID",IF(SUM(BP5:BQ5)=0,CB5,IF(BP5=0,BV5,BY5)))))))))</f>
        <v>690</v>
      </c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</row>
    <row r="6" spans="1:234" x14ac:dyDescent="0.25">
      <c r="A6" s="21">
        <v>2</v>
      </c>
      <c r="B6" s="34"/>
      <c r="C6" s="23"/>
      <c r="D6" s="34"/>
      <c r="E6" s="34"/>
      <c r="F6" s="34"/>
      <c r="G6" s="34"/>
      <c r="H6" s="34"/>
      <c r="I6" s="22"/>
      <c r="J6" s="34"/>
      <c r="K6" s="34"/>
      <c r="L6" s="25"/>
      <c r="M6" s="25" t="str">
        <f t="shared" ref="M6:M69" si="2">IF(D6="","",IF(SUM(D6:H6)&gt;750,751,SUM(D6:H6)))</f>
        <v/>
      </c>
      <c r="N6" s="25">
        <f t="shared" ref="N6:N69" si="3">IF(D6&gt;0,D6,D6+0.000001)</f>
        <v>9.9999999999999995E-7</v>
      </c>
      <c r="O6" s="25">
        <f t="shared" ref="O6:O69" si="4">IF(E6&gt;0,E6,E6+0.000001)</f>
        <v>9.9999999999999995E-7</v>
      </c>
      <c r="P6" s="25">
        <f t="shared" ref="P6:P69" si="5">IF(F6&gt;0,F6,F6+0.000001)</f>
        <v>9.9999999999999995E-7</v>
      </c>
      <c r="Q6" s="25">
        <f t="shared" ref="Q6:Q69" si="6">IF(G6&gt;0,G6,G6+0.000001)</f>
        <v>9.9999999999999995E-7</v>
      </c>
      <c r="R6" s="25">
        <f t="shared" ref="R6:R69" si="7">IF(H6&gt;0,H6,H6+0.000001)</f>
        <v>9.9999999999999995E-7</v>
      </c>
      <c r="S6" s="25">
        <f t="shared" ref="S6:S69" si="8">(LN(N6/AVERAGE($N6:$R6)))*N6</f>
        <v>0</v>
      </c>
      <c r="T6" s="25">
        <f t="shared" ref="T6:T69" si="9">(LN(O6/AVERAGE($N6:$R6)))*O6</f>
        <v>0</v>
      </c>
      <c r="U6" s="25">
        <f t="shared" ref="U6:U69" si="10">(LN(P6/AVERAGE($N6:$R6)))*P6</f>
        <v>0</v>
      </c>
      <c r="V6" s="25">
        <f t="shared" ref="V6:V69" si="11">(LN(Q6/AVERAGE($N6:$R6)))*Q6</f>
        <v>0</v>
      </c>
      <c r="W6" s="25">
        <f t="shared" ref="W6:W69" si="12">(LN(R6/AVERAGE($N6:$R6)))*R6</f>
        <v>0</v>
      </c>
      <c r="X6" s="25" t="str">
        <f t="shared" ref="X6:X69" si="13">IF(D6="","",SUM(S6:W6)*2)</f>
        <v/>
      </c>
      <c r="Y6" s="35" t="str">
        <f t="shared" ref="Y6:Y69" si="14">IF(D6="","",IF(X6&gt;13.277,"!!!!!","-"))</f>
        <v/>
      </c>
      <c r="Z6" s="25"/>
      <c r="AA6" s="25" t="str">
        <f t="shared" ref="AA6:AA69" si="15">IF(D6="","",IF(SUM(J6:K6)&gt;300,301,SUM(J6:K6)))</f>
        <v/>
      </c>
      <c r="AB6" s="25">
        <f t="shared" ref="AB6:AB69" si="16">IF(J6&gt;0,J6,J6+0.000001)</f>
        <v>9.9999999999999995E-7</v>
      </c>
      <c r="AC6" s="25">
        <f t="shared" ref="AC6:AC69" si="17">IF(K6&gt;0,K6,K6+0.000001)</f>
        <v>9.9999999999999995E-7</v>
      </c>
      <c r="AD6" s="25">
        <f t="shared" ref="AD6:AD69" si="18">(LN(AB6/AVERAGE($AB6:$AC6)))*AB6</f>
        <v>0</v>
      </c>
      <c r="AE6" s="25">
        <f t="shared" ref="AE6:AE69" si="19">(LN(AC6/AVERAGE($AB6:$AC6)))*AC6</f>
        <v>0</v>
      </c>
      <c r="AF6" s="25" t="str">
        <f t="shared" ref="AF6:AF69" si="20">IF(D6="","",SUM(AD6:AE6)*2)</f>
        <v/>
      </c>
      <c r="AG6" s="35" t="str">
        <f t="shared" ref="AG6:AG69" si="21">IF(D6="","",IF(AF6&gt;6.635,"!!!!!","-"))</f>
        <v/>
      </c>
      <c r="AH6" s="25"/>
      <c r="AI6" s="25" t="str">
        <f t="shared" ref="AI6:AI69" si="22">IF(D6="","",SUM(M6,AA6))</f>
        <v/>
      </c>
      <c r="AJ6" s="25" t="str">
        <f t="shared" ref="AJ6:AJ69" si="23">IF(M6&gt;0,M6,M6+0.000001)</f>
        <v/>
      </c>
      <c r="AK6" s="25" t="str">
        <f t="shared" ref="AK6:AK69" si="24">IF(AA6&gt;0,AA6,AA6+0.000001)</f>
        <v/>
      </c>
      <c r="AL6" s="25" t="str">
        <f t="shared" ref="AL6:AL69" si="25">IF(AI6&gt;0,AI6,AI6+0.000001)</f>
        <v/>
      </c>
      <c r="AM6" s="25" t="e">
        <f t="shared" ref="AM6:AM69" si="26">(LN(AJ6/(10*(AL6)/10.4)))*AJ6</f>
        <v>#VALUE!</v>
      </c>
      <c r="AN6" s="25" t="e">
        <f t="shared" ref="AN6:AN69" si="27">(LN(AK6/((0.4*AL6)/10.4)))*AK6</f>
        <v>#VALUE!</v>
      </c>
      <c r="AO6" s="25" t="str">
        <f t="shared" ref="AO6:AO69" si="28">IF(D6="","",2*(AM6+AN6))</f>
        <v/>
      </c>
      <c r="AP6" s="35" t="str">
        <f t="shared" ref="AP6:AP69" si="29">IF(D6="","",IF((M6-AA6)&gt;734,"!!!!!",IF(M6=751,"-",IF(AO6&gt;6.635,"!!!!!","-"))))</f>
        <v/>
      </c>
      <c r="AQ6" s="25"/>
      <c r="AR6" s="25">
        <v>5</v>
      </c>
      <c r="AS6" s="25">
        <v>2</v>
      </c>
      <c r="AT6" s="25">
        <v>2</v>
      </c>
      <c r="AU6" s="25">
        <v>0.5</v>
      </c>
      <c r="AV6" s="23"/>
      <c r="AW6" s="36" t="str">
        <f t="shared" ref="AW6:AW69" si="30">IF(D6="","",(M6/(AR6*AT6*AU6))*100)</f>
        <v/>
      </c>
      <c r="AX6" s="25" t="str">
        <f t="shared" ref="AX6:AX69" si="31">IF(D6="","",IF(AW6&lt;100,ROUND(AW6,0),IF(AW6&lt;1000,ROUND(AW6,-1),IF(AW6&lt;10000,ROUND(AW6,-2),IF(AW6&lt;100000,ROUND(AW6,-3),ROUND(AW6,-4))))))</f>
        <v/>
      </c>
      <c r="AY6" s="36" t="str">
        <f t="shared" ref="AY6:AY69" si="32">IF(D6="","",((M6-(1.96*SQRT(M6)))/(AR6*AT6*AU6))*100)</f>
        <v/>
      </c>
      <c r="AZ6" s="25" t="str">
        <f t="shared" ref="AZ6:AZ69" si="33">IF(D6="","",IF(AY6&lt;100,ROUND(AY6,0),IF(AY6&lt;1000,ROUND(AY6,-1),IF(AY6&lt;10000,ROUND(AY6,-2),IF(AY6&lt;100000,ROUND(AY6,-3),ROUND(AY6,-4))))))</f>
        <v/>
      </c>
      <c r="BA6" s="36" t="str">
        <f t="shared" ref="BA6:BA69" si="34">IF(D6="","",((M6+(1.96*SQRT(M6)))/(AR6*AT6*AU6))*100)</f>
        <v/>
      </c>
      <c r="BB6" s="25" t="str">
        <f t="shared" ref="BB6:BB69" si="35">IF(D6="","",IF(BA6&lt;100,ROUND(BA6,0),IF(BA6&lt;1000,ROUND(BA6,-1),IF(BA6&lt;10000,ROUND(BA6,-2),IF(BA6&lt;100000,ROUND(BA6,-3),ROUND(BA6,-4))))))</f>
        <v/>
      </c>
      <c r="BC6" s="36" t="str">
        <f t="shared" ref="BC6:BC69" si="36">IF(D6="","",(AA6/(0.1*AS6*AT6*AU6))*100)</f>
        <v/>
      </c>
      <c r="BD6" s="25" t="str">
        <f t="shared" ref="BD6:BD69" si="37">IF(D6="","",IF(BC6&lt;100,ROUND(BC6,0),IF(BC6&lt;1000,ROUND(BC6,-1),IF(BC6&lt;10000,ROUND(BC6,-2),IF(BC6&lt;100000,ROUND(BC6,-3),ROUND(BC6,-4))))))</f>
        <v/>
      </c>
      <c r="BE6" s="36" t="str">
        <f t="shared" ref="BE6:BE69" si="38">IF(D6="","",(((AA6-(1.96*SQRT(AA6)))/(0.1*AS6*AT6*AU6))*100))</f>
        <v/>
      </c>
      <c r="BF6" s="25" t="str">
        <f t="shared" ref="BF6:BF69" si="39">IF(D6="","",IF(BE6&lt;100,ROUND(BE6,0),IF(BE6&lt;1000,ROUND(BE6,-1),IF(BE6&lt;10000,ROUND(BE6,-2),IF(BE6&lt;100000,ROUND(BE6,-3),ROUND(BE6,-4))))))</f>
        <v/>
      </c>
      <c r="BG6" s="36" t="str">
        <f t="shared" ref="BG6:BG69" si="40">IF(D6="","",(((AA6+(1.96*SQRT(AA6)))/(0.1*AS6*AT6*AU6))*100))</f>
        <v/>
      </c>
      <c r="BH6" s="25" t="str">
        <f t="shared" ref="BH6:BH69" si="41">IF(D6="","",IF(BG6&lt;100,ROUND(BG6,0),IF(BG6&lt;1000,ROUND(BG6,-1),IF(BG6&lt;10000,ROUND(BG6,-2),IF(BG6&lt;100000,ROUND(BG6,-3),ROUND(BG6,-4))))))</f>
        <v/>
      </c>
      <c r="BI6" s="36" t="str">
        <f t="shared" ref="BI6:BI69" si="42">IF(D6="","",(AI6/(AT6*(AR6+0.1*AS6)*AU6))*100)</f>
        <v/>
      </c>
      <c r="BJ6" s="25" t="str">
        <f t="shared" ref="BJ6:BJ69" si="43">IF(D6="","",IF(BI6&lt;100,ROUND(BI6,0),IF(BI6&lt;1000,ROUND(BI6,-1),IF(BI6&lt;10000,ROUND(BI6,-2),IF(BI6&lt;100000,ROUND(BI6,-3),ROUND(BI6,-4))))))</f>
        <v/>
      </c>
      <c r="BK6" s="36" t="str">
        <f t="shared" ref="BK6:BK69" si="44">IF(D6="","",(((AI6-(1.96*SQRT(AI6)))/(AT6*(AR6+0.1*AS6)*AU6))*100))</f>
        <v/>
      </c>
      <c r="BL6" s="25" t="str">
        <f t="shared" ref="BL6:BL69" si="45">IF(D6="","",IF(BK6&lt;100,ROUND(BK6,0),IF(BK6&lt;1000,ROUND(BK6,-1),IF(BK6&lt;10000,ROUND(BK6,-2),IF(BK6&lt;100000,ROUND(BK6,-3),ROUND(BK6,-4))))))</f>
        <v/>
      </c>
      <c r="BM6" s="25" t="str">
        <f t="shared" ref="BM6:BM69" si="46">IF(D6="","",(((AI6+(1.96*SQRT(AI6)))/(AT6*(AR6+0.1*AS6)*AU6))*100))</f>
        <v/>
      </c>
      <c r="BN6" s="25" t="str">
        <f t="shared" ref="BN6:BN69" si="47">IF(D6="","",IF(BM6&lt;100,ROUND(BM6,0),IF(BM6&lt;1000,ROUND(BM6,-1),IF(BM6&lt;10000,ROUND(BM6,-2),IF(BM6&lt;100000,ROUND(BM6,-3),ROUND(BM6,-4))))))</f>
        <v/>
      </c>
      <c r="BO6" s="23"/>
      <c r="BP6" s="37">
        <f t="shared" ref="BP6:BP69" si="48">IF(Y6="!!!!!",1,0)</f>
        <v>0</v>
      </c>
      <c r="BQ6" s="37">
        <f t="shared" ref="BQ6:BQ69" si="49">IF(AG6="!!!!!",1,0)</f>
        <v>0</v>
      </c>
      <c r="BR6" s="37">
        <f t="shared" ref="BR6:BR69" si="50">IF(M6=751,0,IF(AP6="!!!!!",1,0))</f>
        <v>0</v>
      </c>
      <c r="BS6" s="23"/>
      <c r="BT6" s="25" t="str">
        <f t="shared" ref="BT6:BT69" si="51">IF(M6=751,"&gt;15000",IF(M6=0,"&lt;20",IF(M6=1,"20 estimated",IF(M6=2,"40 estimated",IF(M6=3,"60 estimated",IF(M6=4,"80 estimated",IF(M6=5,"100 estimated",IF(M6=6,"120 estimated",IF(M6=7,"140 estimated",IF(M6=8,"160 estimated",IF(M6=9,"180 estimated",AX6)))))))))))</f>
        <v/>
      </c>
      <c r="BU6" s="25" t="str">
        <f t="shared" ref="BU6:BU69" si="52">IF(M6=751,"n/a",IF(M6=0,"n/a",IF(AZ6&lt;20,"&lt;20",AZ6)))</f>
        <v/>
      </c>
      <c r="BV6" s="25" t="str">
        <f t="shared" ref="BV6:BV69" si="53">IF(M6=751,"n/a",IF(M6=0,"n/a",IF(BB6&lt;20,"&lt;20",IF(BB6&gt;15000,"&gt;15000",BB6))))</f>
        <v>&gt;15000</v>
      </c>
      <c r="BW6" s="25" t="e">
        <f t="shared" ref="BW6:BW69" si="54">IF(AP6="!!!!!","VOID",IF(AG6="!!!!!","&gt;15000",IF((M6-AA6)&gt;734,"VOID",IF(AA6=0,"&lt;500",IF(AA6=1,"500 estimated",IF(AA6=2,"1000 estimated",IF(AA6=3,"1500 estimated",IF(AA6=4,"2000 estimated",IF(AA6=5,"2500 estimated",IF(AA6=6,"3000 estimated",IF(AA6=7,"3500 estimated",IF(AA6=8,"4000 estimated",IF(AA6=9,"4500 estimated",BD6)))))))))))))</f>
        <v>#VALUE!</v>
      </c>
      <c r="BX6" s="25" t="str">
        <f t="shared" ref="BX6:BX69" si="55">IF(AA6=301,"n/a",IF(AA6=0,"n/a",IF(BF6&lt;500,"&lt;500",BF6)))</f>
        <v/>
      </c>
      <c r="BY6" s="25" t="str">
        <f t="shared" ref="BY6:BY69" si="56">IF(AA6=301,"n/a",IF(AA6=0,"n/a",IF(BH6&lt;500,"&lt;500",IF(BH6&gt;150000,"&gt;150000",BH6))))</f>
        <v>&gt;150000</v>
      </c>
      <c r="BZ6" s="25" t="str">
        <f t="shared" ref="BZ6:BZ69" si="57">IF(AI6=0,"&lt;19",IF(AI6=1,"19 estimated",IF(AI6=2,"38 estimated",IF(AI6=3,"58 estimated",IF(AI6=4,"77 estimated",IF(AI6=5,"96 estimated",IF(AI6=6,"120 estimated",IF(AI6=7,"130 estimated",IF(AI6=8,"150 estimated",IF(AI6=9,"170 estimated",BJ6))))))))))</f>
        <v/>
      </c>
      <c r="CA6" s="25" t="str">
        <f t="shared" ref="CA6:CA69" si="58">IF(AI6=1052,"n/a",IF(AI6=0,"n/a",IF(BL6&lt;19,"&lt;19",BL6)))</f>
        <v/>
      </c>
      <c r="CB6" s="25" t="str">
        <f t="shared" ref="CB6:CB69" si="59">IF(AI6=1052,"n/a",IF(AI6=0,"n/a",IF(BN6&lt;19,"&lt;19",IF(BN6&gt;150000,"&gt;150000",BN6))))</f>
        <v>&gt;150000</v>
      </c>
      <c r="CC6" s="23"/>
      <c r="CD6" s="22" t="str">
        <f t="shared" ref="CD6:CD69" si="60">IF(D6="","",IF(BR6=1,"VOID",IF(AI6=1052,"&gt;150000",IF(M6=751,BW6,IF(SUM(BP6:BQ6)=2,"VOID",IF(SUM(BP6:BQ6)=0,BZ6,IF(BP6=0,BT6,BW6)))))))</f>
        <v/>
      </c>
      <c r="CE6" s="30"/>
      <c r="CF6" s="25" t="str">
        <f t="shared" ref="CF6:CF69" si="61">IF(D6="","",IF(CD6="VOID","n/a",IF(BR6=1,"n/a",IF(AI6=1052,"n/a",IF(CD6="&gt;15000","n/a",IF(M6=751,BX6,IF(SUM(BP6:BQ6)=2,"VOID",IF(SUM(BP6:BQ6)=0,CA6,IF(BP6=0,BU6,BX6)))))))))</f>
        <v/>
      </c>
      <c r="CG6" s="38" t="str">
        <f t="shared" ref="CG6:CG69" si="62">IF(D6="","",IF(CD6="VOID","n/a",IF(BR6=1,"n/a",IF(AI6=1052,"n/a",IF(CD6="&gt;15000","n/a",IF(M6=751,BY6,IF(SUM(BP6:BQ6)=2,"VOID",IF(SUM(BP6:BQ6)=0,CB6,IF(BP6=0,BV6,BY6)))))))))</f>
        <v/>
      </c>
    </row>
    <row r="7" spans="1:234" x14ac:dyDescent="0.25">
      <c r="A7" s="32">
        <v>3</v>
      </c>
      <c r="B7" s="34"/>
      <c r="C7" s="23"/>
      <c r="D7" s="34"/>
      <c r="E7" s="34"/>
      <c r="F7" s="34"/>
      <c r="G7" s="34"/>
      <c r="H7" s="34"/>
      <c r="I7" s="22"/>
      <c r="J7" s="34"/>
      <c r="K7" s="34"/>
      <c r="L7" s="25"/>
      <c r="M7" s="25" t="str">
        <f t="shared" si="2"/>
        <v/>
      </c>
      <c r="N7" s="25">
        <f t="shared" si="3"/>
        <v>9.9999999999999995E-7</v>
      </c>
      <c r="O7" s="25">
        <f t="shared" si="4"/>
        <v>9.9999999999999995E-7</v>
      </c>
      <c r="P7" s="25">
        <f t="shared" si="5"/>
        <v>9.9999999999999995E-7</v>
      </c>
      <c r="Q7" s="25">
        <f t="shared" si="6"/>
        <v>9.9999999999999995E-7</v>
      </c>
      <c r="R7" s="25">
        <f t="shared" si="7"/>
        <v>9.9999999999999995E-7</v>
      </c>
      <c r="S7" s="25">
        <f t="shared" si="8"/>
        <v>0</v>
      </c>
      <c r="T7" s="25">
        <f t="shared" si="9"/>
        <v>0</v>
      </c>
      <c r="U7" s="25">
        <f t="shared" si="10"/>
        <v>0</v>
      </c>
      <c r="V7" s="25">
        <f t="shared" si="11"/>
        <v>0</v>
      </c>
      <c r="W7" s="25">
        <f t="shared" si="12"/>
        <v>0</v>
      </c>
      <c r="X7" s="25" t="str">
        <f t="shared" si="13"/>
        <v/>
      </c>
      <c r="Y7" s="35" t="str">
        <f t="shared" si="14"/>
        <v/>
      </c>
      <c r="Z7" s="25"/>
      <c r="AA7" s="25" t="str">
        <f t="shared" si="15"/>
        <v/>
      </c>
      <c r="AB7" s="25">
        <f t="shared" si="16"/>
        <v>9.9999999999999995E-7</v>
      </c>
      <c r="AC7" s="25">
        <f t="shared" si="17"/>
        <v>9.9999999999999995E-7</v>
      </c>
      <c r="AD7" s="25">
        <f t="shared" si="18"/>
        <v>0</v>
      </c>
      <c r="AE7" s="25">
        <f t="shared" si="19"/>
        <v>0</v>
      </c>
      <c r="AF7" s="25" t="str">
        <f t="shared" si="20"/>
        <v/>
      </c>
      <c r="AG7" s="35" t="str">
        <f t="shared" si="21"/>
        <v/>
      </c>
      <c r="AH7" s="25"/>
      <c r="AI7" s="25" t="str">
        <f t="shared" si="22"/>
        <v/>
      </c>
      <c r="AJ7" s="25" t="str">
        <f t="shared" si="23"/>
        <v/>
      </c>
      <c r="AK7" s="25" t="str">
        <f t="shared" si="24"/>
        <v/>
      </c>
      <c r="AL7" s="25" t="str">
        <f t="shared" si="25"/>
        <v/>
      </c>
      <c r="AM7" s="25" t="e">
        <f t="shared" si="26"/>
        <v>#VALUE!</v>
      </c>
      <c r="AN7" s="25" t="e">
        <f t="shared" si="27"/>
        <v>#VALUE!</v>
      </c>
      <c r="AO7" s="25" t="str">
        <f t="shared" si="28"/>
        <v/>
      </c>
      <c r="AP7" s="35" t="str">
        <f t="shared" si="29"/>
        <v/>
      </c>
      <c r="AQ7" s="25"/>
      <c r="AR7" s="25">
        <v>5</v>
      </c>
      <c r="AS7" s="25">
        <v>2</v>
      </c>
      <c r="AT7" s="25">
        <v>2</v>
      </c>
      <c r="AU7" s="25">
        <v>0.5</v>
      </c>
      <c r="AV7" s="23"/>
      <c r="AW7" s="36" t="str">
        <f t="shared" si="30"/>
        <v/>
      </c>
      <c r="AX7" s="25" t="str">
        <f t="shared" si="31"/>
        <v/>
      </c>
      <c r="AY7" s="36" t="str">
        <f t="shared" si="32"/>
        <v/>
      </c>
      <c r="AZ7" s="25" t="str">
        <f t="shared" si="33"/>
        <v/>
      </c>
      <c r="BA7" s="36" t="str">
        <f t="shared" si="34"/>
        <v/>
      </c>
      <c r="BB7" s="25" t="str">
        <f t="shared" si="35"/>
        <v/>
      </c>
      <c r="BC7" s="36" t="str">
        <f t="shared" si="36"/>
        <v/>
      </c>
      <c r="BD7" s="25" t="str">
        <f t="shared" si="37"/>
        <v/>
      </c>
      <c r="BE7" s="36" t="str">
        <f t="shared" si="38"/>
        <v/>
      </c>
      <c r="BF7" s="25" t="str">
        <f t="shared" si="39"/>
        <v/>
      </c>
      <c r="BG7" s="36" t="str">
        <f t="shared" si="40"/>
        <v/>
      </c>
      <c r="BH7" s="25" t="str">
        <f t="shared" si="41"/>
        <v/>
      </c>
      <c r="BI7" s="36" t="str">
        <f t="shared" si="42"/>
        <v/>
      </c>
      <c r="BJ7" s="25" t="str">
        <f t="shared" si="43"/>
        <v/>
      </c>
      <c r="BK7" s="36" t="str">
        <f t="shared" si="44"/>
        <v/>
      </c>
      <c r="BL7" s="25" t="str">
        <f t="shared" si="45"/>
        <v/>
      </c>
      <c r="BM7" s="25" t="str">
        <f t="shared" si="46"/>
        <v/>
      </c>
      <c r="BN7" s="25" t="str">
        <f t="shared" si="47"/>
        <v/>
      </c>
      <c r="BO7" s="23"/>
      <c r="BP7" s="37">
        <f t="shared" si="48"/>
        <v>0</v>
      </c>
      <c r="BQ7" s="37">
        <f t="shared" si="49"/>
        <v>0</v>
      </c>
      <c r="BR7" s="37">
        <f t="shared" si="50"/>
        <v>0</v>
      </c>
      <c r="BS7" s="23"/>
      <c r="BT7" s="25" t="str">
        <f t="shared" si="51"/>
        <v/>
      </c>
      <c r="BU7" s="25" t="str">
        <f t="shared" si="52"/>
        <v/>
      </c>
      <c r="BV7" s="25" t="str">
        <f t="shared" si="53"/>
        <v>&gt;15000</v>
      </c>
      <c r="BW7" s="25" t="e">
        <f t="shared" si="54"/>
        <v>#VALUE!</v>
      </c>
      <c r="BX7" s="25" t="str">
        <f t="shared" si="55"/>
        <v/>
      </c>
      <c r="BY7" s="25" t="str">
        <f t="shared" si="56"/>
        <v>&gt;150000</v>
      </c>
      <c r="BZ7" s="25" t="str">
        <f t="shared" si="57"/>
        <v/>
      </c>
      <c r="CA7" s="25" t="str">
        <f t="shared" si="58"/>
        <v/>
      </c>
      <c r="CB7" s="25" t="str">
        <f t="shared" si="59"/>
        <v>&gt;150000</v>
      </c>
      <c r="CC7" s="23"/>
      <c r="CD7" s="22" t="str">
        <f t="shared" si="60"/>
        <v/>
      </c>
      <c r="CE7" s="30"/>
      <c r="CF7" s="25" t="str">
        <f t="shared" si="61"/>
        <v/>
      </c>
      <c r="CG7" s="38" t="str">
        <f t="shared" si="62"/>
        <v/>
      </c>
    </row>
    <row r="8" spans="1:234" x14ac:dyDescent="0.25">
      <c r="A8" s="21">
        <v>4</v>
      </c>
      <c r="B8" s="34"/>
      <c r="C8" s="23"/>
      <c r="D8" s="34"/>
      <c r="E8" s="34"/>
      <c r="F8" s="34"/>
      <c r="G8" s="34"/>
      <c r="H8" s="34"/>
      <c r="I8" s="22"/>
      <c r="J8" s="34"/>
      <c r="K8" s="34"/>
      <c r="L8" s="25"/>
      <c r="M8" s="25" t="str">
        <f t="shared" si="2"/>
        <v/>
      </c>
      <c r="N8" s="25">
        <f t="shared" si="3"/>
        <v>9.9999999999999995E-7</v>
      </c>
      <c r="O8" s="25">
        <f t="shared" si="4"/>
        <v>9.9999999999999995E-7</v>
      </c>
      <c r="P8" s="25">
        <f t="shared" si="5"/>
        <v>9.9999999999999995E-7</v>
      </c>
      <c r="Q8" s="25">
        <f t="shared" si="6"/>
        <v>9.9999999999999995E-7</v>
      </c>
      <c r="R8" s="25">
        <f t="shared" si="7"/>
        <v>9.9999999999999995E-7</v>
      </c>
      <c r="S8" s="25">
        <f t="shared" si="8"/>
        <v>0</v>
      </c>
      <c r="T8" s="25">
        <f t="shared" si="9"/>
        <v>0</v>
      </c>
      <c r="U8" s="25">
        <f t="shared" si="10"/>
        <v>0</v>
      </c>
      <c r="V8" s="25">
        <f t="shared" si="11"/>
        <v>0</v>
      </c>
      <c r="W8" s="25">
        <f t="shared" si="12"/>
        <v>0</v>
      </c>
      <c r="X8" s="25" t="str">
        <f t="shared" si="13"/>
        <v/>
      </c>
      <c r="Y8" s="35" t="str">
        <f t="shared" si="14"/>
        <v/>
      </c>
      <c r="Z8" s="25"/>
      <c r="AA8" s="25" t="str">
        <f t="shared" si="15"/>
        <v/>
      </c>
      <c r="AB8" s="25">
        <f t="shared" si="16"/>
        <v>9.9999999999999995E-7</v>
      </c>
      <c r="AC8" s="25">
        <f t="shared" si="17"/>
        <v>9.9999999999999995E-7</v>
      </c>
      <c r="AD8" s="25">
        <f t="shared" si="18"/>
        <v>0</v>
      </c>
      <c r="AE8" s="25">
        <f t="shared" si="19"/>
        <v>0</v>
      </c>
      <c r="AF8" s="25" t="str">
        <f t="shared" si="20"/>
        <v/>
      </c>
      <c r="AG8" s="35" t="str">
        <f t="shared" si="21"/>
        <v/>
      </c>
      <c r="AH8" s="25"/>
      <c r="AI8" s="25" t="str">
        <f t="shared" si="22"/>
        <v/>
      </c>
      <c r="AJ8" s="25" t="str">
        <f t="shared" si="23"/>
        <v/>
      </c>
      <c r="AK8" s="25" t="str">
        <f t="shared" si="24"/>
        <v/>
      </c>
      <c r="AL8" s="25" t="str">
        <f t="shared" si="25"/>
        <v/>
      </c>
      <c r="AM8" s="25" t="e">
        <f t="shared" si="26"/>
        <v>#VALUE!</v>
      </c>
      <c r="AN8" s="25" t="e">
        <f t="shared" si="27"/>
        <v>#VALUE!</v>
      </c>
      <c r="AO8" s="25" t="str">
        <f t="shared" si="28"/>
        <v/>
      </c>
      <c r="AP8" s="35" t="str">
        <f t="shared" si="29"/>
        <v/>
      </c>
      <c r="AQ8" s="25"/>
      <c r="AR8" s="25">
        <v>5</v>
      </c>
      <c r="AS8" s="25">
        <v>2</v>
      </c>
      <c r="AT8" s="25">
        <v>2</v>
      </c>
      <c r="AU8" s="25">
        <v>0.5</v>
      </c>
      <c r="AV8" s="23"/>
      <c r="AW8" s="36" t="str">
        <f t="shared" si="30"/>
        <v/>
      </c>
      <c r="AX8" s="25" t="str">
        <f t="shared" si="31"/>
        <v/>
      </c>
      <c r="AY8" s="36" t="str">
        <f t="shared" si="32"/>
        <v/>
      </c>
      <c r="AZ8" s="25" t="str">
        <f t="shared" si="33"/>
        <v/>
      </c>
      <c r="BA8" s="36" t="str">
        <f t="shared" si="34"/>
        <v/>
      </c>
      <c r="BB8" s="25" t="str">
        <f t="shared" si="35"/>
        <v/>
      </c>
      <c r="BC8" s="36" t="str">
        <f t="shared" si="36"/>
        <v/>
      </c>
      <c r="BD8" s="25" t="str">
        <f t="shared" si="37"/>
        <v/>
      </c>
      <c r="BE8" s="36" t="str">
        <f t="shared" si="38"/>
        <v/>
      </c>
      <c r="BF8" s="25" t="str">
        <f t="shared" si="39"/>
        <v/>
      </c>
      <c r="BG8" s="36" t="str">
        <f t="shared" si="40"/>
        <v/>
      </c>
      <c r="BH8" s="25" t="str">
        <f t="shared" si="41"/>
        <v/>
      </c>
      <c r="BI8" s="36" t="str">
        <f t="shared" si="42"/>
        <v/>
      </c>
      <c r="BJ8" s="25" t="str">
        <f t="shared" si="43"/>
        <v/>
      </c>
      <c r="BK8" s="36" t="str">
        <f t="shared" si="44"/>
        <v/>
      </c>
      <c r="BL8" s="25" t="str">
        <f t="shared" si="45"/>
        <v/>
      </c>
      <c r="BM8" s="25" t="str">
        <f t="shared" si="46"/>
        <v/>
      </c>
      <c r="BN8" s="25" t="str">
        <f t="shared" si="47"/>
        <v/>
      </c>
      <c r="BO8" s="23"/>
      <c r="BP8" s="37">
        <f t="shared" si="48"/>
        <v>0</v>
      </c>
      <c r="BQ8" s="37">
        <f t="shared" si="49"/>
        <v>0</v>
      </c>
      <c r="BR8" s="37">
        <f t="shared" si="50"/>
        <v>0</v>
      </c>
      <c r="BS8" s="23"/>
      <c r="BT8" s="25" t="str">
        <f t="shared" si="51"/>
        <v/>
      </c>
      <c r="BU8" s="25" t="str">
        <f t="shared" si="52"/>
        <v/>
      </c>
      <c r="BV8" s="25" t="str">
        <f t="shared" si="53"/>
        <v>&gt;15000</v>
      </c>
      <c r="BW8" s="25" t="e">
        <f t="shared" si="54"/>
        <v>#VALUE!</v>
      </c>
      <c r="BX8" s="25" t="str">
        <f t="shared" si="55"/>
        <v/>
      </c>
      <c r="BY8" s="25" t="str">
        <f t="shared" si="56"/>
        <v>&gt;150000</v>
      </c>
      <c r="BZ8" s="25" t="str">
        <f t="shared" si="57"/>
        <v/>
      </c>
      <c r="CA8" s="25" t="str">
        <f t="shared" si="58"/>
        <v/>
      </c>
      <c r="CB8" s="25" t="str">
        <f t="shared" si="59"/>
        <v>&gt;150000</v>
      </c>
      <c r="CC8" s="23"/>
      <c r="CD8" s="22" t="str">
        <f t="shared" si="60"/>
        <v/>
      </c>
      <c r="CE8" s="30"/>
      <c r="CF8" s="25" t="str">
        <f t="shared" si="61"/>
        <v/>
      </c>
      <c r="CG8" s="38" t="str">
        <f t="shared" si="62"/>
        <v/>
      </c>
    </row>
    <row r="9" spans="1:234" x14ac:dyDescent="0.25">
      <c r="A9" s="32">
        <v>5</v>
      </c>
      <c r="B9" s="34"/>
      <c r="C9" s="23"/>
      <c r="D9" s="34"/>
      <c r="E9" s="34"/>
      <c r="F9" s="34"/>
      <c r="G9" s="34"/>
      <c r="H9" s="34"/>
      <c r="I9" s="22"/>
      <c r="J9" s="34"/>
      <c r="K9" s="34"/>
      <c r="L9" s="25"/>
      <c r="M9" s="25" t="str">
        <f t="shared" si="2"/>
        <v/>
      </c>
      <c r="N9" s="25">
        <f t="shared" si="3"/>
        <v>9.9999999999999995E-7</v>
      </c>
      <c r="O9" s="25">
        <f t="shared" si="4"/>
        <v>9.9999999999999995E-7</v>
      </c>
      <c r="P9" s="25">
        <f t="shared" si="5"/>
        <v>9.9999999999999995E-7</v>
      </c>
      <c r="Q9" s="25">
        <f t="shared" si="6"/>
        <v>9.9999999999999995E-7</v>
      </c>
      <c r="R9" s="25">
        <f t="shared" si="7"/>
        <v>9.9999999999999995E-7</v>
      </c>
      <c r="S9" s="25">
        <f t="shared" si="8"/>
        <v>0</v>
      </c>
      <c r="T9" s="25">
        <f t="shared" si="9"/>
        <v>0</v>
      </c>
      <c r="U9" s="25">
        <f t="shared" si="10"/>
        <v>0</v>
      </c>
      <c r="V9" s="25">
        <f t="shared" si="11"/>
        <v>0</v>
      </c>
      <c r="W9" s="25">
        <f t="shared" si="12"/>
        <v>0</v>
      </c>
      <c r="X9" s="25" t="str">
        <f t="shared" si="13"/>
        <v/>
      </c>
      <c r="Y9" s="35" t="str">
        <f t="shared" si="14"/>
        <v/>
      </c>
      <c r="Z9" s="25"/>
      <c r="AA9" s="25" t="str">
        <f t="shared" si="15"/>
        <v/>
      </c>
      <c r="AB9" s="25">
        <f t="shared" si="16"/>
        <v>9.9999999999999995E-7</v>
      </c>
      <c r="AC9" s="25">
        <f t="shared" si="17"/>
        <v>9.9999999999999995E-7</v>
      </c>
      <c r="AD9" s="25">
        <f t="shared" si="18"/>
        <v>0</v>
      </c>
      <c r="AE9" s="25">
        <f t="shared" si="19"/>
        <v>0</v>
      </c>
      <c r="AF9" s="25" t="str">
        <f t="shared" si="20"/>
        <v/>
      </c>
      <c r="AG9" s="35" t="str">
        <f t="shared" si="21"/>
        <v/>
      </c>
      <c r="AH9" s="25"/>
      <c r="AI9" s="25" t="str">
        <f t="shared" si="22"/>
        <v/>
      </c>
      <c r="AJ9" s="25" t="str">
        <f t="shared" si="23"/>
        <v/>
      </c>
      <c r="AK9" s="25" t="str">
        <f t="shared" si="24"/>
        <v/>
      </c>
      <c r="AL9" s="25" t="str">
        <f t="shared" si="25"/>
        <v/>
      </c>
      <c r="AM9" s="25" t="e">
        <f t="shared" si="26"/>
        <v>#VALUE!</v>
      </c>
      <c r="AN9" s="25" t="e">
        <f t="shared" si="27"/>
        <v>#VALUE!</v>
      </c>
      <c r="AO9" s="25" t="str">
        <f t="shared" si="28"/>
        <v/>
      </c>
      <c r="AP9" s="35" t="str">
        <f t="shared" si="29"/>
        <v/>
      </c>
      <c r="AQ9" s="25"/>
      <c r="AR9" s="25">
        <v>5</v>
      </c>
      <c r="AS9" s="25">
        <v>2</v>
      </c>
      <c r="AT9" s="25">
        <v>2</v>
      </c>
      <c r="AU9" s="25">
        <v>0.5</v>
      </c>
      <c r="AV9" s="23"/>
      <c r="AW9" s="36" t="str">
        <f t="shared" si="30"/>
        <v/>
      </c>
      <c r="AX9" s="25" t="str">
        <f t="shared" si="31"/>
        <v/>
      </c>
      <c r="AY9" s="36" t="str">
        <f t="shared" si="32"/>
        <v/>
      </c>
      <c r="AZ9" s="25" t="str">
        <f t="shared" si="33"/>
        <v/>
      </c>
      <c r="BA9" s="36" t="str">
        <f t="shared" si="34"/>
        <v/>
      </c>
      <c r="BB9" s="25" t="str">
        <f t="shared" si="35"/>
        <v/>
      </c>
      <c r="BC9" s="36" t="str">
        <f t="shared" si="36"/>
        <v/>
      </c>
      <c r="BD9" s="25" t="str">
        <f t="shared" si="37"/>
        <v/>
      </c>
      <c r="BE9" s="36" t="str">
        <f t="shared" si="38"/>
        <v/>
      </c>
      <c r="BF9" s="25" t="str">
        <f t="shared" si="39"/>
        <v/>
      </c>
      <c r="BG9" s="36" t="str">
        <f t="shared" si="40"/>
        <v/>
      </c>
      <c r="BH9" s="25" t="str">
        <f t="shared" si="41"/>
        <v/>
      </c>
      <c r="BI9" s="36" t="str">
        <f t="shared" si="42"/>
        <v/>
      </c>
      <c r="BJ9" s="25" t="str">
        <f t="shared" si="43"/>
        <v/>
      </c>
      <c r="BK9" s="36" t="str">
        <f t="shared" si="44"/>
        <v/>
      </c>
      <c r="BL9" s="25" t="str">
        <f t="shared" si="45"/>
        <v/>
      </c>
      <c r="BM9" s="25" t="str">
        <f t="shared" si="46"/>
        <v/>
      </c>
      <c r="BN9" s="25" t="str">
        <f t="shared" si="47"/>
        <v/>
      </c>
      <c r="BO9" s="23"/>
      <c r="BP9" s="37">
        <f t="shared" si="48"/>
        <v>0</v>
      </c>
      <c r="BQ9" s="37">
        <f t="shared" si="49"/>
        <v>0</v>
      </c>
      <c r="BR9" s="37">
        <f t="shared" si="50"/>
        <v>0</v>
      </c>
      <c r="BS9" s="23"/>
      <c r="BT9" s="25" t="str">
        <f t="shared" si="51"/>
        <v/>
      </c>
      <c r="BU9" s="25" t="str">
        <f t="shared" si="52"/>
        <v/>
      </c>
      <c r="BV9" s="25" t="str">
        <f t="shared" si="53"/>
        <v>&gt;15000</v>
      </c>
      <c r="BW9" s="25" t="e">
        <f t="shared" si="54"/>
        <v>#VALUE!</v>
      </c>
      <c r="BX9" s="25" t="str">
        <f t="shared" si="55"/>
        <v/>
      </c>
      <c r="BY9" s="25" t="str">
        <f t="shared" si="56"/>
        <v>&gt;150000</v>
      </c>
      <c r="BZ9" s="25" t="str">
        <f t="shared" si="57"/>
        <v/>
      </c>
      <c r="CA9" s="25" t="str">
        <f t="shared" si="58"/>
        <v/>
      </c>
      <c r="CB9" s="25" t="str">
        <f t="shared" si="59"/>
        <v>&gt;150000</v>
      </c>
      <c r="CC9" s="23"/>
      <c r="CD9" s="22" t="str">
        <f t="shared" si="60"/>
        <v/>
      </c>
      <c r="CE9" s="30"/>
      <c r="CF9" s="25" t="str">
        <f t="shared" si="61"/>
        <v/>
      </c>
      <c r="CG9" s="38" t="str">
        <f t="shared" si="62"/>
        <v/>
      </c>
    </row>
    <row r="10" spans="1:234" x14ac:dyDescent="0.25">
      <c r="A10" s="21">
        <v>6</v>
      </c>
      <c r="B10" s="34"/>
      <c r="C10" s="23"/>
      <c r="D10" s="34"/>
      <c r="E10" s="34"/>
      <c r="F10" s="34"/>
      <c r="G10" s="34"/>
      <c r="H10" s="34"/>
      <c r="I10" s="22"/>
      <c r="J10" s="34"/>
      <c r="K10" s="34"/>
      <c r="L10" s="25"/>
      <c r="M10" s="25" t="str">
        <f t="shared" si="2"/>
        <v/>
      </c>
      <c r="N10" s="25">
        <f t="shared" si="3"/>
        <v>9.9999999999999995E-7</v>
      </c>
      <c r="O10" s="25">
        <f t="shared" si="4"/>
        <v>9.9999999999999995E-7</v>
      </c>
      <c r="P10" s="25">
        <f t="shared" si="5"/>
        <v>9.9999999999999995E-7</v>
      </c>
      <c r="Q10" s="25">
        <f t="shared" si="6"/>
        <v>9.9999999999999995E-7</v>
      </c>
      <c r="R10" s="25">
        <f t="shared" si="7"/>
        <v>9.9999999999999995E-7</v>
      </c>
      <c r="S10" s="25">
        <f t="shared" si="8"/>
        <v>0</v>
      </c>
      <c r="T10" s="25">
        <f t="shared" si="9"/>
        <v>0</v>
      </c>
      <c r="U10" s="25">
        <f t="shared" si="10"/>
        <v>0</v>
      </c>
      <c r="V10" s="25">
        <f t="shared" si="11"/>
        <v>0</v>
      </c>
      <c r="W10" s="25">
        <f t="shared" si="12"/>
        <v>0</v>
      </c>
      <c r="X10" s="25" t="str">
        <f t="shared" si="13"/>
        <v/>
      </c>
      <c r="Y10" s="35" t="str">
        <f t="shared" si="14"/>
        <v/>
      </c>
      <c r="Z10" s="25"/>
      <c r="AA10" s="25" t="str">
        <f t="shared" si="15"/>
        <v/>
      </c>
      <c r="AB10" s="25">
        <f t="shared" si="16"/>
        <v>9.9999999999999995E-7</v>
      </c>
      <c r="AC10" s="25">
        <f t="shared" si="17"/>
        <v>9.9999999999999995E-7</v>
      </c>
      <c r="AD10" s="25">
        <f t="shared" si="18"/>
        <v>0</v>
      </c>
      <c r="AE10" s="25">
        <f t="shared" si="19"/>
        <v>0</v>
      </c>
      <c r="AF10" s="25" t="str">
        <f t="shared" si="20"/>
        <v/>
      </c>
      <c r="AG10" s="35" t="str">
        <f t="shared" si="21"/>
        <v/>
      </c>
      <c r="AH10" s="25"/>
      <c r="AI10" s="25" t="str">
        <f t="shared" si="22"/>
        <v/>
      </c>
      <c r="AJ10" s="25" t="str">
        <f t="shared" si="23"/>
        <v/>
      </c>
      <c r="AK10" s="25" t="str">
        <f t="shared" si="24"/>
        <v/>
      </c>
      <c r="AL10" s="25" t="str">
        <f t="shared" si="25"/>
        <v/>
      </c>
      <c r="AM10" s="25" t="e">
        <f t="shared" si="26"/>
        <v>#VALUE!</v>
      </c>
      <c r="AN10" s="25" t="e">
        <f t="shared" si="27"/>
        <v>#VALUE!</v>
      </c>
      <c r="AO10" s="25" t="str">
        <f t="shared" si="28"/>
        <v/>
      </c>
      <c r="AP10" s="35" t="str">
        <f t="shared" si="29"/>
        <v/>
      </c>
      <c r="AQ10" s="25"/>
      <c r="AR10" s="25">
        <v>5</v>
      </c>
      <c r="AS10" s="25">
        <v>2</v>
      </c>
      <c r="AT10" s="25">
        <v>2</v>
      </c>
      <c r="AU10" s="25">
        <v>0.5</v>
      </c>
      <c r="AV10" s="23"/>
      <c r="AW10" s="36" t="str">
        <f t="shared" si="30"/>
        <v/>
      </c>
      <c r="AX10" s="25" t="str">
        <f t="shared" si="31"/>
        <v/>
      </c>
      <c r="AY10" s="36" t="str">
        <f t="shared" si="32"/>
        <v/>
      </c>
      <c r="AZ10" s="25" t="str">
        <f t="shared" si="33"/>
        <v/>
      </c>
      <c r="BA10" s="36" t="str">
        <f t="shared" si="34"/>
        <v/>
      </c>
      <c r="BB10" s="25" t="str">
        <f t="shared" si="35"/>
        <v/>
      </c>
      <c r="BC10" s="36" t="str">
        <f t="shared" si="36"/>
        <v/>
      </c>
      <c r="BD10" s="25" t="str">
        <f t="shared" si="37"/>
        <v/>
      </c>
      <c r="BE10" s="36" t="str">
        <f t="shared" si="38"/>
        <v/>
      </c>
      <c r="BF10" s="25" t="str">
        <f t="shared" si="39"/>
        <v/>
      </c>
      <c r="BG10" s="36" t="str">
        <f t="shared" si="40"/>
        <v/>
      </c>
      <c r="BH10" s="25" t="str">
        <f t="shared" si="41"/>
        <v/>
      </c>
      <c r="BI10" s="36" t="str">
        <f t="shared" si="42"/>
        <v/>
      </c>
      <c r="BJ10" s="25" t="str">
        <f t="shared" si="43"/>
        <v/>
      </c>
      <c r="BK10" s="36" t="str">
        <f t="shared" si="44"/>
        <v/>
      </c>
      <c r="BL10" s="25" t="str">
        <f t="shared" si="45"/>
        <v/>
      </c>
      <c r="BM10" s="25" t="str">
        <f t="shared" si="46"/>
        <v/>
      </c>
      <c r="BN10" s="25" t="str">
        <f t="shared" si="47"/>
        <v/>
      </c>
      <c r="BO10" s="23"/>
      <c r="BP10" s="37">
        <f t="shared" si="48"/>
        <v>0</v>
      </c>
      <c r="BQ10" s="37">
        <f t="shared" si="49"/>
        <v>0</v>
      </c>
      <c r="BR10" s="37">
        <f t="shared" si="50"/>
        <v>0</v>
      </c>
      <c r="BS10" s="23"/>
      <c r="BT10" s="25" t="str">
        <f t="shared" si="51"/>
        <v/>
      </c>
      <c r="BU10" s="25" t="str">
        <f t="shared" si="52"/>
        <v/>
      </c>
      <c r="BV10" s="25" t="str">
        <f t="shared" si="53"/>
        <v>&gt;15000</v>
      </c>
      <c r="BW10" s="25" t="e">
        <f t="shared" si="54"/>
        <v>#VALUE!</v>
      </c>
      <c r="BX10" s="25" t="str">
        <f t="shared" si="55"/>
        <v/>
      </c>
      <c r="BY10" s="25" t="str">
        <f t="shared" si="56"/>
        <v>&gt;150000</v>
      </c>
      <c r="BZ10" s="25" t="str">
        <f t="shared" si="57"/>
        <v/>
      </c>
      <c r="CA10" s="25" t="str">
        <f t="shared" si="58"/>
        <v/>
      </c>
      <c r="CB10" s="25" t="str">
        <f t="shared" si="59"/>
        <v>&gt;150000</v>
      </c>
      <c r="CC10" s="23"/>
      <c r="CD10" s="22" t="str">
        <f t="shared" si="60"/>
        <v/>
      </c>
      <c r="CE10" s="30"/>
      <c r="CF10" s="25" t="str">
        <f t="shared" si="61"/>
        <v/>
      </c>
      <c r="CG10" s="38" t="str">
        <f t="shared" si="62"/>
        <v/>
      </c>
    </row>
    <row r="11" spans="1:234" x14ac:dyDescent="0.25">
      <c r="A11" s="32">
        <v>7</v>
      </c>
      <c r="B11" s="34"/>
      <c r="C11" s="23"/>
      <c r="D11" s="34"/>
      <c r="E11" s="34"/>
      <c r="F11" s="34"/>
      <c r="G11" s="34"/>
      <c r="H11" s="34"/>
      <c r="I11" s="22"/>
      <c r="J11" s="34"/>
      <c r="K11" s="34"/>
      <c r="L11" s="25"/>
      <c r="M11" s="25" t="str">
        <f t="shared" si="2"/>
        <v/>
      </c>
      <c r="N11" s="25">
        <f t="shared" si="3"/>
        <v>9.9999999999999995E-7</v>
      </c>
      <c r="O11" s="25">
        <f t="shared" si="4"/>
        <v>9.9999999999999995E-7</v>
      </c>
      <c r="P11" s="25">
        <f t="shared" si="5"/>
        <v>9.9999999999999995E-7</v>
      </c>
      <c r="Q11" s="25">
        <f t="shared" si="6"/>
        <v>9.9999999999999995E-7</v>
      </c>
      <c r="R11" s="25">
        <f t="shared" si="7"/>
        <v>9.9999999999999995E-7</v>
      </c>
      <c r="S11" s="25">
        <f t="shared" si="8"/>
        <v>0</v>
      </c>
      <c r="T11" s="25">
        <f t="shared" si="9"/>
        <v>0</v>
      </c>
      <c r="U11" s="25">
        <f t="shared" si="10"/>
        <v>0</v>
      </c>
      <c r="V11" s="25">
        <f t="shared" si="11"/>
        <v>0</v>
      </c>
      <c r="W11" s="25">
        <f t="shared" si="12"/>
        <v>0</v>
      </c>
      <c r="X11" s="25" t="str">
        <f t="shared" si="13"/>
        <v/>
      </c>
      <c r="Y11" s="35" t="str">
        <f t="shared" si="14"/>
        <v/>
      </c>
      <c r="Z11" s="25"/>
      <c r="AA11" s="25" t="str">
        <f t="shared" si="15"/>
        <v/>
      </c>
      <c r="AB11" s="25">
        <f t="shared" si="16"/>
        <v>9.9999999999999995E-7</v>
      </c>
      <c r="AC11" s="25">
        <f t="shared" si="17"/>
        <v>9.9999999999999995E-7</v>
      </c>
      <c r="AD11" s="25">
        <f t="shared" si="18"/>
        <v>0</v>
      </c>
      <c r="AE11" s="25">
        <f t="shared" si="19"/>
        <v>0</v>
      </c>
      <c r="AF11" s="25" t="str">
        <f t="shared" si="20"/>
        <v/>
      </c>
      <c r="AG11" s="35" t="str">
        <f t="shared" si="21"/>
        <v/>
      </c>
      <c r="AH11" s="25"/>
      <c r="AI11" s="25" t="str">
        <f t="shared" si="22"/>
        <v/>
      </c>
      <c r="AJ11" s="25" t="str">
        <f t="shared" si="23"/>
        <v/>
      </c>
      <c r="AK11" s="25" t="str">
        <f t="shared" si="24"/>
        <v/>
      </c>
      <c r="AL11" s="25" t="str">
        <f t="shared" si="25"/>
        <v/>
      </c>
      <c r="AM11" s="25" t="e">
        <f t="shared" si="26"/>
        <v>#VALUE!</v>
      </c>
      <c r="AN11" s="25" t="e">
        <f t="shared" si="27"/>
        <v>#VALUE!</v>
      </c>
      <c r="AO11" s="25" t="str">
        <f t="shared" si="28"/>
        <v/>
      </c>
      <c r="AP11" s="35" t="str">
        <f t="shared" si="29"/>
        <v/>
      </c>
      <c r="AQ11" s="25"/>
      <c r="AR11" s="25">
        <v>5</v>
      </c>
      <c r="AS11" s="25">
        <v>2</v>
      </c>
      <c r="AT11" s="25">
        <v>2</v>
      </c>
      <c r="AU11" s="25">
        <v>0.5</v>
      </c>
      <c r="AV11" s="23"/>
      <c r="AW11" s="36" t="str">
        <f t="shared" si="30"/>
        <v/>
      </c>
      <c r="AX11" s="25" t="str">
        <f t="shared" si="31"/>
        <v/>
      </c>
      <c r="AY11" s="36" t="str">
        <f t="shared" si="32"/>
        <v/>
      </c>
      <c r="AZ11" s="25" t="str">
        <f t="shared" si="33"/>
        <v/>
      </c>
      <c r="BA11" s="36" t="str">
        <f t="shared" si="34"/>
        <v/>
      </c>
      <c r="BB11" s="25" t="str">
        <f t="shared" si="35"/>
        <v/>
      </c>
      <c r="BC11" s="36" t="str">
        <f t="shared" si="36"/>
        <v/>
      </c>
      <c r="BD11" s="25" t="str">
        <f t="shared" si="37"/>
        <v/>
      </c>
      <c r="BE11" s="36" t="str">
        <f t="shared" si="38"/>
        <v/>
      </c>
      <c r="BF11" s="25" t="str">
        <f t="shared" si="39"/>
        <v/>
      </c>
      <c r="BG11" s="36" t="str">
        <f t="shared" si="40"/>
        <v/>
      </c>
      <c r="BH11" s="25" t="str">
        <f t="shared" si="41"/>
        <v/>
      </c>
      <c r="BI11" s="36" t="str">
        <f t="shared" si="42"/>
        <v/>
      </c>
      <c r="BJ11" s="25" t="str">
        <f t="shared" si="43"/>
        <v/>
      </c>
      <c r="BK11" s="36" t="str">
        <f t="shared" si="44"/>
        <v/>
      </c>
      <c r="BL11" s="25" t="str">
        <f t="shared" si="45"/>
        <v/>
      </c>
      <c r="BM11" s="25" t="str">
        <f t="shared" si="46"/>
        <v/>
      </c>
      <c r="BN11" s="25" t="str">
        <f t="shared" si="47"/>
        <v/>
      </c>
      <c r="BO11" s="23"/>
      <c r="BP11" s="37">
        <f t="shared" si="48"/>
        <v>0</v>
      </c>
      <c r="BQ11" s="37">
        <f t="shared" si="49"/>
        <v>0</v>
      </c>
      <c r="BR11" s="37">
        <f t="shared" si="50"/>
        <v>0</v>
      </c>
      <c r="BS11" s="23"/>
      <c r="BT11" s="25" t="str">
        <f t="shared" si="51"/>
        <v/>
      </c>
      <c r="BU11" s="25" t="str">
        <f t="shared" si="52"/>
        <v/>
      </c>
      <c r="BV11" s="25" t="str">
        <f t="shared" si="53"/>
        <v>&gt;15000</v>
      </c>
      <c r="BW11" s="25" t="e">
        <f t="shared" si="54"/>
        <v>#VALUE!</v>
      </c>
      <c r="BX11" s="25" t="str">
        <f t="shared" si="55"/>
        <v/>
      </c>
      <c r="BY11" s="25" t="str">
        <f t="shared" si="56"/>
        <v>&gt;150000</v>
      </c>
      <c r="BZ11" s="25" t="str">
        <f t="shared" si="57"/>
        <v/>
      </c>
      <c r="CA11" s="25" t="str">
        <f t="shared" si="58"/>
        <v/>
      </c>
      <c r="CB11" s="25" t="str">
        <f t="shared" si="59"/>
        <v>&gt;150000</v>
      </c>
      <c r="CC11" s="23"/>
      <c r="CD11" s="22" t="str">
        <f t="shared" si="60"/>
        <v/>
      </c>
      <c r="CE11" s="30"/>
      <c r="CF11" s="25" t="str">
        <f t="shared" si="61"/>
        <v/>
      </c>
      <c r="CG11" s="38" t="str">
        <f t="shared" si="62"/>
        <v/>
      </c>
    </row>
    <row r="12" spans="1:234" x14ac:dyDescent="0.25">
      <c r="A12" s="21">
        <v>8</v>
      </c>
      <c r="B12" s="34"/>
      <c r="C12" s="23"/>
      <c r="D12" s="34"/>
      <c r="E12" s="34"/>
      <c r="F12" s="34"/>
      <c r="G12" s="34"/>
      <c r="H12" s="34"/>
      <c r="I12" s="22"/>
      <c r="J12" s="34"/>
      <c r="K12" s="34"/>
      <c r="L12" s="25"/>
      <c r="M12" s="25" t="str">
        <f t="shared" si="2"/>
        <v/>
      </c>
      <c r="N12" s="25">
        <f t="shared" si="3"/>
        <v>9.9999999999999995E-7</v>
      </c>
      <c r="O12" s="25">
        <f t="shared" si="4"/>
        <v>9.9999999999999995E-7</v>
      </c>
      <c r="P12" s="25">
        <f t="shared" si="5"/>
        <v>9.9999999999999995E-7</v>
      </c>
      <c r="Q12" s="25">
        <f t="shared" si="6"/>
        <v>9.9999999999999995E-7</v>
      </c>
      <c r="R12" s="25">
        <f t="shared" si="7"/>
        <v>9.9999999999999995E-7</v>
      </c>
      <c r="S12" s="25">
        <f t="shared" si="8"/>
        <v>0</v>
      </c>
      <c r="T12" s="25">
        <f t="shared" si="9"/>
        <v>0</v>
      </c>
      <c r="U12" s="25">
        <f t="shared" si="10"/>
        <v>0</v>
      </c>
      <c r="V12" s="25">
        <f t="shared" si="11"/>
        <v>0</v>
      </c>
      <c r="W12" s="25">
        <f t="shared" si="12"/>
        <v>0</v>
      </c>
      <c r="X12" s="25" t="str">
        <f t="shared" si="13"/>
        <v/>
      </c>
      <c r="Y12" s="35" t="str">
        <f t="shared" si="14"/>
        <v/>
      </c>
      <c r="Z12" s="25"/>
      <c r="AA12" s="25" t="str">
        <f t="shared" si="15"/>
        <v/>
      </c>
      <c r="AB12" s="25">
        <f t="shared" si="16"/>
        <v>9.9999999999999995E-7</v>
      </c>
      <c r="AC12" s="25">
        <f t="shared" si="17"/>
        <v>9.9999999999999995E-7</v>
      </c>
      <c r="AD12" s="25">
        <f t="shared" si="18"/>
        <v>0</v>
      </c>
      <c r="AE12" s="25">
        <f t="shared" si="19"/>
        <v>0</v>
      </c>
      <c r="AF12" s="25" t="str">
        <f t="shared" si="20"/>
        <v/>
      </c>
      <c r="AG12" s="35" t="str">
        <f t="shared" si="21"/>
        <v/>
      </c>
      <c r="AH12" s="25"/>
      <c r="AI12" s="25" t="str">
        <f t="shared" si="22"/>
        <v/>
      </c>
      <c r="AJ12" s="25" t="str">
        <f t="shared" si="23"/>
        <v/>
      </c>
      <c r="AK12" s="25" t="str">
        <f t="shared" si="24"/>
        <v/>
      </c>
      <c r="AL12" s="25" t="str">
        <f t="shared" si="25"/>
        <v/>
      </c>
      <c r="AM12" s="25" t="e">
        <f t="shared" si="26"/>
        <v>#VALUE!</v>
      </c>
      <c r="AN12" s="25" t="e">
        <f t="shared" si="27"/>
        <v>#VALUE!</v>
      </c>
      <c r="AO12" s="25" t="str">
        <f t="shared" si="28"/>
        <v/>
      </c>
      <c r="AP12" s="35" t="str">
        <f t="shared" si="29"/>
        <v/>
      </c>
      <c r="AQ12" s="25"/>
      <c r="AR12" s="25">
        <v>5</v>
      </c>
      <c r="AS12" s="25">
        <v>2</v>
      </c>
      <c r="AT12" s="25">
        <v>2</v>
      </c>
      <c r="AU12" s="25">
        <v>0.5</v>
      </c>
      <c r="AV12" s="23"/>
      <c r="AW12" s="36" t="str">
        <f t="shared" si="30"/>
        <v/>
      </c>
      <c r="AX12" s="25" t="str">
        <f t="shared" si="31"/>
        <v/>
      </c>
      <c r="AY12" s="36" t="str">
        <f t="shared" si="32"/>
        <v/>
      </c>
      <c r="AZ12" s="25" t="str">
        <f t="shared" si="33"/>
        <v/>
      </c>
      <c r="BA12" s="36" t="str">
        <f t="shared" si="34"/>
        <v/>
      </c>
      <c r="BB12" s="25" t="str">
        <f t="shared" si="35"/>
        <v/>
      </c>
      <c r="BC12" s="36" t="str">
        <f t="shared" si="36"/>
        <v/>
      </c>
      <c r="BD12" s="25" t="str">
        <f t="shared" si="37"/>
        <v/>
      </c>
      <c r="BE12" s="36" t="str">
        <f t="shared" si="38"/>
        <v/>
      </c>
      <c r="BF12" s="25" t="str">
        <f t="shared" si="39"/>
        <v/>
      </c>
      <c r="BG12" s="36" t="str">
        <f t="shared" si="40"/>
        <v/>
      </c>
      <c r="BH12" s="25" t="str">
        <f t="shared" si="41"/>
        <v/>
      </c>
      <c r="BI12" s="36" t="str">
        <f t="shared" si="42"/>
        <v/>
      </c>
      <c r="BJ12" s="25" t="str">
        <f t="shared" si="43"/>
        <v/>
      </c>
      <c r="BK12" s="36" t="str">
        <f t="shared" si="44"/>
        <v/>
      </c>
      <c r="BL12" s="25" t="str">
        <f t="shared" si="45"/>
        <v/>
      </c>
      <c r="BM12" s="25" t="str">
        <f t="shared" si="46"/>
        <v/>
      </c>
      <c r="BN12" s="25" t="str">
        <f t="shared" si="47"/>
        <v/>
      </c>
      <c r="BO12" s="23"/>
      <c r="BP12" s="37">
        <f t="shared" si="48"/>
        <v>0</v>
      </c>
      <c r="BQ12" s="37">
        <f t="shared" si="49"/>
        <v>0</v>
      </c>
      <c r="BR12" s="37">
        <f t="shared" si="50"/>
        <v>0</v>
      </c>
      <c r="BS12" s="23"/>
      <c r="BT12" s="25" t="str">
        <f t="shared" si="51"/>
        <v/>
      </c>
      <c r="BU12" s="25" t="str">
        <f t="shared" si="52"/>
        <v/>
      </c>
      <c r="BV12" s="25" t="str">
        <f t="shared" si="53"/>
        <v>&gt;15000</v>
      </c>
      <c r="BW12" s="25" t="e">
        <f t="shared" si="54"/>
        <v>#VALUE!</v>
      </c>
      <c r="BX12" s="25" t="str">
        <f t="shared" si="55"/>
        <v/>
      </c>
      <c r="BY12" s="25" t="str">
        <f t="shared" si="56"/>
        <v>&gt;150000</v>
      </c>
      <c r="BZ12" s="25" t="str">
        <f t="shared" si="57"/>
        <v/>
      </c>
      <c r="CA12" s="25" t="str">
        <f t="shared" si="58"/>
        <v/>
      </c>
      <c r="CB12" s="25" t="str">
        <f t="shared" si="59"/>
        <v>&gt;150000</v>
      </c>
      <c r="CC12" s="23"/>
      <c r="CD12" s="22" t="str">
        <f t="shared" si="60"/>
        <v/>
      </c>
      <c r="CE12" s="30"/>
      <c r="CF12" s="25" t="str">
        <f t="shared" si="61"/>
        <v/>
      </c>
      <c r="CG12" s="38" t="str">
        <f t="shared" si="62"/>
        <v/>
      </c>
    </row>
    <row r="13" spans="1:234" x14ac:dyDescent="0.25">
      <c r="A13" s="32">
        <v>9</v>
      </c>
      <c r="B13" s="34"/>
      <c r="C13" s="23"/>
      <c r="D13" s="34"/>
      <c r="E13" s="34"/>
      <c r="F13" s="34"/>
      <c r="G13" s="34"/>
      <c r="H13" s="34"/>
      <c r="I13" s="22"/>
      <c r="J13" s="34"/>
      <c r="K13" s="34"/>
      <c r="L13" s="25"/>
      <c r="M13" s="25" t="str">
        <f t="shared" si="2"/>
        <v/>
      </c>
      <c r="N13" s="25">
        <f t="shared" si="3"/>
        <v>9.9999999999999995E-7</v>
      </c>
      <c r="O13" s="25">
        <f t="shared" si="4"/>
        <v>9.9999999999999995E-7</v>
      </c>
      <c r="P13" s="25">
        <f t="shared" si="5"/>
        <v>9.9999999999999995E-7</v>
      </c>
      <c r="Q13" s="25">
        <f t="shared" si="6"/>
        <v>9.9999999999999995E-7</v>
      </c>
      <c r="R13" s="25">
        <f t="shared" si="7"/>
        <v>9.9999999999999995E-7</v>
      </c>
      <c r="S13" s="25">
        <f t="shared" si="8"/>
        <v>0</v>
      </c>
      <c r="T13" s="25">
        <f t="shared" si="9"/>
        <v>0</v>
      </c>
      <c r="U13" s="25">
        <f t="shared" si="10"/>
        <v>0</v>
      </c>
      <c r="V13" s="25">
        <f t="shared" si="11"/>
        <v>0</v>
      </c>
      <c r="W13" s="25">
        <f t="shared" si="12"/>
        <v>0</v>
      </c>
      <c r="X13" s="25" t="str">
        <f t="shared" si="13"/>
        <v/>
      </c>
      <c r="Y13" s="35" t="str">
        <f t="shared" si="14"/>
        <v/>
      </c>
      <c r="Z13" s="25"/>
      <c r="AA13" s="25" t="str">
        <f t="shared" si="15"/>
        <v/>
      </c>
      <c r="AB13" s="25">
        <f t="shared" si="16"/>
        <v>9.9999999999999995E-7</v>
      </c>
      <c r="AC13" s="25">
        <f t="shared" si="17"/>
        <v>9.9999999999999995E-7</v>
      </c>
      <c r="AD13" s="25">
        <f t="shared" si="18"/>
        <v>0</v>
      </c>
      <c r="AE13" s="25">
        <f t="shared" si="19"/>
        <v>0</v>
      </c>
      <c r="AF13" s="25" t="str">
        <f t="shared" si="20"/>
        <v/>
      </c>
      <c r="AG13" s="35" t="str">
        <f t="shared" si="21"/>
        <v/>
      </c>
      <c r="AH13" s="25"/>
      <c r="AI13" s="25" t="str">
        <f t="shared" si="22"/>
        <v/>
      </c>
      <c r="AJ13" s="25" t="str">
        <f t="shared" si="23"/>
        <v/>
      </c>
      <c r="AK13" s="25" t="str">
        <f t="shared" si="24"/>
        <v/>
      </c>
      <c r="AL13" s="25" t="str">
        <f t="shared" si="25"/>
        <v/>
      </c>
      <c r="AM13" s="25" t="e">
        <f t="shared" si="26"/>
        <v>#VALUE!</v>
      </c>
      <c r="AN13" s="25" t="e">
        <f t="shared" si="27"/>
        <v>#VALUE!</v>
      </c>
      <c r="AO13" s="25" t="str">
        <f t="shared" si="28"/>
        <v/>
      </c>
      <c r="AP13" s="35" t="str">
        <f t="shared" si="29"/>
        <v/>
      </c>
      <c r="AQ13" s="25"/>
      <c r="AR13" s="25">
        <v>5</v>
      </c>
      <c r="AS13" s="25">
        <v>2</v>
      </c>
      <c r="AT13" s="25">
        <v>2</v>
      </c>
      <c r="AU13" s="25">
        <v>0.5</v>
      </c>
      <c r="AV13" s="23"/>
      <c r="AW13" s="36" t="str">
        <f t="shared" si="30"/>
        <v/>
      </c>
      <c r="AX13" s="25" t="str">
        <f t="shared" si="31"/>
        <v/>
      </c>
      <c r="AY13" s="36" t="str">
        <f t="shared" si="32"/>
        <v/>
      </c>
      <c r="AZ13" s="25" t="str">
        <f t="shared" si="33"/>
        <v/>
      </c>
      <c r="BA13" s="36" t="str">
        <f t="shared" si="34"/>
        <v/>
      </c>
      <c r="BB13" s="25" t="str">
        <f t="shared" si="35"/>
        <v/>
      </c>
      <c r="BC13" s="36" t="str">
        <f t="shared" si="36"/>
        <v/>
      </c>
      <c r="BD13" s="25" t="str">
        <f t="shared" si="37"/>
        <v/>
      </c>
      <c r="BE13" s="36" t="str">
        <f t="shared" si="38"/>
        <v/>
      </c>
      <c r="BF13" s="25" t="str">
        <f t="shared" si="39"/>
        <v/>
      </c>
      <c r="BG13" s="36" t="str">
        <f t="shared" si="40"/>
        <v/>
      </c>
      <c r="BH13" s="25" t="str">
        <f t="shared" si="41"/>
        <v/>
      </c>
      <c r="BI13" s="36" t="str">
        <f t="shared" si="42"/>
        <v/>
      </c>
      <c r="BJ13" s="25" t="str">
        <f t="shared" si="43"/>
        <v/>
      </c>
      <c r="BK13" s="36" t="str">
        <f t="shared" si="44"/>
        <v/>
      </c>
      <c r="BL13" s="25" t="str">
        <f t="shared" si="45"/>
        <v/>
      </c>
      <c r="BM13" s="25" t="str">
        <f t="shared" si="46"/>
        <v/>
      </c>
      <c r="BN13" s="25" t="str">
        <f t="shared" si="47"/>
        <v/>
      </c>
      <c r="BO13" s="23"/>
      <c r="BP13" s="37">
        <f t="shared" si="48"/>
        <v>0</v>
      </c>
      <c r="BQ13" s="37">
        <f t="shared" si="49"/>
        <v>0</v>
      </c>
      <c r="BR13" s="37">
        <f t="shared" si="50"/>
        <v>0</v>
      </c>
      <c r="BS13" s="23"/>
      <c r="BT13" s="25" t="str">
        <f t="shared" si="51"/>
        <v/>
      </c>
      <c r="BU13" s="25" t="str">
        <f t="shared" si="52"/>
        <v/>
      </c>
      <c r="BV13" s="25" t="str">
        <f t="shared" si="53"/>
        <v>&gt;15000</v>
      </c>
      <c r="BW13" s="25" t="e">
        <f t="shared" si="54"/>
        <v>#VALUE!</v>
      </c>
      <c r="BX13" s="25" t="str">
        <f t="shared" si="55"/>
        <v/>
      </c>
      <c r="BY13" s="25" t="str">
        <f t="shared" si="56"/>
        <v>&gt;150000</v>
      </c>
      <c r="BZ13" s="25" t="str">
        <f t="shared" si="57"/>
        <v/>
      </c>
      <c r="CA13" s="25" t="str">
        <f t="shared" si="58"/>
        <v/>
      </c>
      <c r="CB13" s="25" t="str">
        <f t="shared" si="59"/>
        <v>&gt;150000</v>
      </c>
      <c r="CC13" s="23"/>
      <c r="CD13" s="22" t="str">
        <f t="shared" si="60"/>
        <v/>
      </c>
      <c r="CE13" s="30"/>
      <c r="CF13" s="25" t="str">
        <f t="shared" si="61"/>
        <v/>
      </c>
      <c r="CG13" s="38" t="str">
        <f t="shared" si="62"/>
        <v/>
      </c>
    </row>
    <row r="14" spans="1:234" x14ac:dyDescent="0.25">
      <c r="A14" s="21">
        <v>10</v>
      </c>
      <c r="B14" s="34"/>
      <c r="C14" s="23"/>
      <c r="D14" s="34"/>
      <c r="E14" s="34"/>
      <c r="F14" s="34"/>
      <c r="G14" s="34"/>
      <c r="H14" s="34"/>
      <c r="I14" s="22"/>
      <c r="J14" s="34"/>
      <c r="K14" s="34"/>
      <c r="L14" s="25"/>
      <c r="M14" s="25" t="str">
        <f t="shared" si="2"/>
        <v/>
      </c>
      <c r="N14" s="25">
        <f t="shared" si="3"/>
        <v>9.9999999999999995E-7</v>
      </c>
      <c r="O14" s="25">
        <f t="shared" si="4"/>
        <v>9.9999999999999995E-7</v>
      </c>
      <c r="P14" s="25">
        <f t="shared" si="5"/>
        <v>9.9999999999999995E-7</v>
      </c>
      <c r="Q14" s="25">
        <f t="shared" si="6"/>
        <v>9.9999999999999995E-7</v>
      </c>
      <c r="R14" s="25">
        <f t="shared" si="7"/>
        <v>9.9999999999999995E-7</v>
      </c>
      <c r="S14" s="25">
        <f t="shared" si="8"/>
        <v>0</v>
      </c>
      <c r="T14" s="25">
        <f t="shared" si="9"/>
        <v>0</v>
      </c>
      <c r="U14" s="25">
        <f t="shared" si="10"/>
        <v>0</v>
      </c>
      <c r="V14" s="25">
        <f t="shared" si="11"/>
        <v>0</v>
      </c>
      <c r="W14" s="25">
        <f t="shared" si="12"/>
        <v>0</v>
      </c>
      <c r="X14" s="25" t="str">
        <f t="shared" si="13"/>
        <v/>
      </c>
      <c r="Y14" s="35" t="str">
        <f t="shared" si="14"/>
        <v/>
      </c>
      <c r="Z14" s="25"/>
      <c r="AA14" s="25" t="str">
        <f t="shared" si="15"/>
        <v/>
      </c>
      <c r="AB14" s="25">
        <f t="shared" si="16"/>
        <v>9.9999999999999995E-7</v>
      </c>
      <c r="AC14" s="25">
        <f t="shared" si="17"/>
        <v>9.9999999999999995E-7</v>
      </c>
      <c r="AD14" s="25">
        <f t="shared" si="18"/>
        <v>0</v>
      </c>
      <c r="AE14" s="25">
        <f t="shared" si="19"/>
        <v>0</v>
      </c>
      <c r="AF14" s="25" t="str">
        <f t="shared" si="20"/>
        <v/>
      </c>
      <c r="AG14" s="35" t="str">
        <f t="shared" si="21"/>
        <v/>
      </c>
      <c r="AH14" s="25"/>
      <c r="AI14" s="25" t="str">
        <f t="shared" si="22"/>
        <v/>
      </c>
      <c r="AJ14" s="25" t="str">
        <f t="shared" si="23"/>
        <v/>
      </c>
      <c r="AK14" s="25" t="str">
        <f t="shared" si="24"/>
        <v/>
      </c>
      <c r="AL14" s="25" t="str">
        <f t="shared" si="25"/>
        <v/>
      </c>
      <c r="AM14" s="25" t="e">
        <f t="shared" si="26"/>
        <v>#VALUE!</v>
      </c>
      <c r="AN14" s="25" t="e">
        <f t="shared" si="27"/>
        <v>#VALUE!</v>
      </c>
      <c r="AO14" s="25" t="str">
        <f t="shared" si="28"/>
        <v/>
      </c>
      <c r="AP14" s="35" t="str">
        <f t="shared" si="29"/>
        <v/>
      </c>
      <c r="AQ14" s="25"/>
      <c r="AR14" s="25">
        <v>5</v>
      </c>
      <c r="AS14" s="25">
        <v>2</v>
      </c>
      <c r="AT14" s="25">
        <v>2</v>
      </c>
      <c r="AU14" s="25">
        <v>0.5</v>
      </c>
      <c r="AV14" s="23"/>
      <c r="AW14" s="36" t="str">
        <f t="shared" si="30"/>
        <v/>
      </c>
      <c r="AX14" s="25" t="str">
        <f t="shared" si="31"/>
        <v/>
      </c>
      <c r="AY14" s="36" t="str">
        <f t="shared" si="32"/>
        <v/>
      </c>
      <c r="AZ14" s="25" t="str">
        <f t="shared" si="33"/>
        <v/>
      </c>
      <c r="BA14" s="36" t="str">
        <f t="shared" si="34"/>
        <v/>
      </c>
      <c r="BB14" s="25" t="str">
        <f t="shared" si="35"/>
        <v/>
      </c>
      <c r="BC14" s="36" t="str">
        <f t="shared" si="36"/>
        <v/>
      </c>
      <c r="BD14" s="25" t="str">
        <f t="shared" si="37"/>
        <v/>
      </c>
      <c r="BE14" s="36" t="str">
        <f t="shared" si="38"/>
        <v/>
      </c>
      <c r="BF14" s="25" t="str">
        <f t="shared" si="39"/>
        <v/>
      </c>
      <c r="BG14" s="36" t="str">
        <f t="shared" si="40"/>
        <v/>
      </c>
      <c r="BH14" s="25" t="str">
        <f t="shared" si="41"/>
        <v/>
      </c>
      <c r="BI14" s="36" t="str">
        <f t="shared" si="42"/>
        <v/>
      </c>
      <c r="BJ14" s="25" t="str">
        <f t="shared" si="43"/>
        <v/>
      </c>
      <c r="BK14" s="36" t="str">
        <f t="shared" si="44"/>
        <v/>
      </c>
      <c r="BL14" s="25" t="str">
        <f t="shared" si="45"/>
        <v/>
      </c>
      <c r="BM14" s="25" t="str">
        <f t="shared" si="46"/>
        <v/>
      </c>
      <c r="BN14" s="25" t="str">
        <f t="shared" si="47"/>
        <v/>
      </c>
      <c r="BO14" s="23"/>
      <c r="BP14" s="37">
        <f t="shared" si="48"/>
        <v>0</v>
      </c>
      <c r="BQ14" s="37">
        <f t="shared" si="49"/>
        <v>0</v>
      </c>
      <c r="BR14" s="37">
        <f t="shared" si="50"/>
        <v>0</v>
      </c>
      <c r="BS14" s="23"/>
      <c r="BT14" s="25" t="str">
        <f t="shared" si="51"/>
        <v/>
      </c>
      <c r="BU14" s="25" t="str">
        <f t="shared" si="52"/>
        <v/>
      </c>
      <c r="BV14" s="25" t="str">
        <f t="shared" si="53"/>
        <v>&gt;15000</v>
      </c>
      <c r="BW14" s="25" t="e">
        <f t="shared" si="54"/>
        <v>#VALUE!</v>
      </c>
      <c r="BX14" s="25" t="str">
        <f t="shared" si="55"/>
        <v/>
      </c>
      <c r="BY14" s="25" t="str">
        <f t="shared" si="56"/>
        <v>&gt;150000</v>
      </c>
      <c r="BZ14" s="25" t="str">
        <f t="shared" si="57"/>
        <v/>
      </c>
      <c r="CA14" s="25" t="str">
        <f t="shared" si="58"/>
        <v/>
      </c>
      <c r="CB14" s="25" t="str">
        <f t="shared" si="59"/>
        <v>&gt;150000</v>
      </c>
      <c r="CC14" s="23"/>
      <c r="CD14" s="22" t="str">
        <f t="shared" si="60"/>
        <v/>
      </c>
      <c r="CE14" s="30"/>
      <c r="CF14" s="25" t="str">
        <f t="shared" si="61"/>
        <v/>
      </c>
      <c r="CG14" s="38" t="str">
        <f t="shared" si="62"/>
        <v/>
      </c>
    </row>
    <row r="15" spans="1:234" x14ac:dyDescent="0.25">
      <c r="A15" s="32">
        <v>11</v>
      </c>
      <c r="B15" s="34"/>
      <c r="C15" s="23"/>
      <c r="D15" s="34"/>
      <c r="E15" s="34"/>
      <c r="F15" s="34"/>
      <c r="G15" s="34"/>
      <c r="H15" s="34"/>
      <c r="I15" s="22"/>
      <c r="J15" s="34"/>
      <c r="K15" s="34"/>
      <c r="L15" s="25"/>
      <c r="M15" s="25" t="str">
        <f t="shared" si="2"/>
        <v/>
      </c>
      <c r="N15" s="25">
        <f t="shared" si="3"/>
        <v>9.9999999999999995E-7</v>
      </c>
      <c r="O15" s="25">
        <f t="shared" si="4"/>
        <v>9.9999999999999995E-7</v>
      </c>
      <c r="P15" s="25">
        <f t="shared" si="5"/>
        <v>9.9999999999999995E-7</v>
      </c>
      <c r="Q15" s="25">
        <f t="shared" si="6"/>
        <v>9.9999999999999995E-7</v>
      </c>
      <c r="R15" s="25">
        <f t="shared" si="7"/>
        <v>9.9999999999999995E-7</v>
      </c>
      <c r="S15" s="25">
        <f t="shared" si="8"/>
        <v>0</v>
      </c>
      <c r="T15" s="25">
        <f t="shared" si="9"/>
        <v>0</v>
      </c>
      <c r="U15" s="25">
        <f t="shared" si="10"/>
        <v>0</v>
      </c>
      <c r="V15" s="25">
        <f t="shared" si="11"/>
        <v>0</v>
      </c>
      <c r="W15" s="25">
        <f t="shared" si="12"/>
        <v>0</v>
      </c>
      <c r="X15" s="25" t="str">
        <f t="shared" si="13"/>
        <v/>
      </c>
      <c r="Y15" s="35" t="str">
        <f t="shared" si="14"/>
        <v/>
      </c>
      <c r="Z15" s="25"/>
      <c r="AA15" s="25" t="str">
        <f t="shared" si="15"/>
        <v/>
      </c>
      <c r="AB15" s="25">
        <f t="shared" si="16"/>
        <v>9.9999999999999995E-7</v>
      </c>
      <c r="AC15" s="25">
        <f t="shared" si="17"/>
        <v>9.9999999999999995E-7</v>
      </c>
      <c r="AD15" s="25">
        <f t="shared" si="18"/>
        <v>0</v>
      </c>
      <c r="AE15" s="25">
        <f t="shared" si="19"/>
        <v>0</v>
      </c>
      <c r="AF15" s="25" t="str">
        <f t="shared" si="20"/>
        <v/>
      </c>
      <c r="AG15" s="35" t="str">
        <f t="shared" si="21"/>
        <v/>
      </c>
      <c r="AH15" s="25"/>
      <c r="AI15" s="25" t="str">
        <f t="shared" si="22"/>
        <v/>
      </c>
      <c r="AJ15" s="25" t="str">
        <f t="shared" si="23"/>
        <v/>
      </c>
      <c r="AK15" s="25" t="str">
        <f t="shared" si="24"/>
        <v/>
      </c>
      <c r="AL15" s="25" t="str">
        <f t="shared" si="25"/>
        <v/>
      </c>
      <c r="AM15" s="25" t="e">
        <f t="shared" si="26"/>
        <v>#VALUE!</v>
      </c>
      <c r="AN15" s="25" t="e">
        <f t="shared" si="27"/>
        <v>#VALUE!</v>
      </c>
      <c r="AO15" s="25" t="str">
        <f t="shared" si="28"/>
        <v/>
      </c>
      <c r="AP15" s="35" t="str">
        <f t="shared" si="29"/>
        <v/>
      </c>
      <c r="AQ15" s="25"/>
      <c r="AR15" s="25">
        <v>5</v>
      </c>
      <c r="AS15" s="25">
        <v>2</v>
      </c>
      <c r="AT15" s="25">
        <v>2</v>
      </c>
      <c r="AU15" s="25">
        <v>0.5</v>
      </c>
      <c r="AV15" s="23"/>
      <c r="AW15" s="36" t="str">
        <f t="shared" si="30"/>
        <v/>
      </c>
      <c r="AX15" s="25" t="str">
        <f t="shared" si="31"/>
        <v/>
      </c>
      <c r="AY15" s="36" t="str">
        <f t="shared" si="32"/>
        <v/>
      </c>
      <c r="AZ15" s="25" t="str">
        <f t="shared" si="33"/>
        <v/>
      </c>
      <c r="BA15" s="36" t="str">
        <f t="shared" si="34"/>
        <v/>
      </c>
      <c r="BB15" s="25" t="str">
        <f t="shared" si="35"/>
        <v/>
      </c>
      <c r="BC15" s="36" t="str">
        <f t="shared" si="36"/>
        <v/>
      </c>
      <c r="BD15" s="25" t="str">
        <f t="shared" si="37"/>
        <v/>
      </c>
      <c r="BE15" s="36" t="str">
        <f t="shared" si="38"/>
        <v/>
      </c>
      <c r="BF15" s="25" t="str">
        <f t="shared" si="39"/>
        <v/>
      </c>
      <c r="BG15" s="36" t="str">
        <f t="shared" si="40"/>
        <v/>
      </c>
      <c r="BH15" s="25" t="str">
        <f t="shared" si="41"/>
        <v/>
      </c>
      <c r="BI15" s="36" t="str">
        <f t="shared" si="42"/>
        <v/>
      </c>
      <c r="BJ15" s="25" t="str">
        <f t="shared" si="43"/>
        <v/>
      </c>
      <c r="BK15" s="36" t="str">
        <f t="shared" si="44"/>
        <v/>
      </c>
      <c r="BL15" s="25" t="str">
        <f t="shared" si="45"/>
        <v/>
      </c>
      <c r="BM15" s="25" t="str">
        <f t="shared" si="46"/>
        <v/>
      </c>
      <c r="BN15" s="25" t="str">
        <f t="shared" si="47"/>
        <v/>
      </c>
      <c r="BO15" s="23"/>
      <c r="BP15" s="37">
        <f t="shared" si="48"/>
        <v>0</v>
      </c>
      <c r="BQ15" s="37">
        <f t="shared" si="49"/>
        <v>0</v>
      </c>
      <c r="BR15" s="37">
        <f t="shared" si="50"/>
        <v>0</v>
      </c>
      <c r="BS15" s="23"/>
      <c r="BT15" s="25" t="str">
        <f t="shared" si="51"/>
        <v/>
      </c>
      <c r="BU15" s="25" t="str">
        <f t="shared" si="52"/>
        <v/>
      </c>
      <c r="BV15" s="25" t="str">
        <f t="shared" si="53"/>
        <v>&gt;15000</v>
      </c>
      <c r="BW15" s="25" t="e">
        <f t="shared" si="54"/>
        <v>#VALUE!</v>
      </c>
      <c r="BX15" s="25" t="str">
        <f t="shared" si="55"/>
        <v/>
      </c>
      <c r="BY15" s="25" t="str">
        <f t="shared" si="56"/>
        <v>&gt;150000</v>
      </c>
      <c r="BZ15" s="25" t="str">
        <f t="shared" si="57"/>
        <v/>
      </c>
      <c r="CA15" s="25" t="str">
        <f t="shared" si="58"/>
        <v/>
      </c>
      <c r="CB15" s="25" t="str">
        <f t="shared" si="59"/>
        <v>&gt;150000</v>
      </c>
      <c r="CC15" s="23"/>
      <c r="CD15" s="22" t="str">
        <f t="shared" si="60"/>
        <v/>
      </c>
      <c r="CE15" s="30"/>
      <c r="CF15" s="25" t="str">
        <f t="shared" si="61"/>
        <v/>
      </c>
      <c r="CG15" s="38" t="str">
        <f t="shared" si="62"/>
        <v/>
      </c>
    </row>
    <row r="16" spans="1:234" x14ac:dyDescent="0.25">
      <c r="A16" s="21">
        <v>12</v>
      </c>
      <c r="B16" s="34"/>
      <c r="C16" s="23"/>
      <c r="D16" s="34"/>
      <c r="E16" s="34"/>
      <c r="F16" s="34"/>
      <c r="G16" s="34"/>
      <c r="H16" s="34"/>
      <c r="I16" s="22"/>
      <c r="J16" s="34"/>
      <c r="K16" s="34"/>
      <c r="L16" s="25"/>
      <c r="M16" s="25" t="str">
        <f t="shared" si="2"/>
        <v/>
      </c>
      <c r="N16" s="25">
        <f t="shared" si="3"/>
        <v>9.9999999999999995E-7</v>
      </c>
      <c r="O16" s="25">
        <f t="shared" si="4"/>
        <v>9.9999999999999995E-7</v>
      </c>
      <c r="P16" s="25">
        <f t="shared" si="5"/>
        <v>9.9999999999999995E-7</v>
      </c>
      <c r="Q16" s="25">
        <f t="shared" si="6"/>
        <v>9.9999999999999995E-7</v>
      </c>
      <c r="R16" s="25">
        <f t="shared" si="7"/>
        <v>9.9999999999999995E-7</v>
      </c>
      <c r="S16" s="25">
        <f t="shared" si="8"/>
        <v>0</v>
      </c>
      <c r="T16" s="25">
        <f t="shared" si="9"/>
        <v>0</v>
      </c>
      <c r="U16" s="25">
        <f t="shared" si="10"/>
        <v>0</v>
      </c>
      <c r="V16" s="25">
        <f t="shared" si="11"/>
        <v>0</v>
      </c>
      <c r="W16" s="25">
        <f t="shared" si="12"/>
        <v>0</v>
      </c>
      <c r="X16" s="25" t="str">
        <f t="shared" si="13"/>
        <v/>
      </c>
      <c r="Y16" s="35" t="str">
        <f t="shared" si="14"/>
        <v/>
      </c>
      <c r="Z16" s="25"/>
      <c r="AA16" s="25" t="str">
        <f t="shared" si="15"/>
        <v/>
      </c>
      <c r="AB16" s="25">
        <f t="shared" si="16"/>
        <v>9.9999999999999995E-7</v>
      </c>
      <c r="AC16" s="25">
        <f t="shared" si="17"/>
        <v>9.9999999999999995E-7</v>
      </c>
      <c r="AD16" s="25">
        <f t="shared" si="18"/>
        <v>0</v>
      </c>
      <c r="AE16" s="25">
        <f t="shared" si="19"/>
        <v>0</v>
      </c>
      <c r="AF16" s="25" t="str">
        <f t="shared" si="20"/>
        <v/>
      </c>
      <c r="AG16" s="35" t="str">
        <f t="shared" si="21"/>
        <v/>
      </c>
      <c r="AH16" s="25"/>
      <c r="AI16" s="25" t="str">
        <f t="shared" si="22"/>
        <v/>
      </c>
      <c r="AJ16" s="25" t="str">
        <f t="shared" si="23"/>
        <v/>
      </c>
      <c r="AK16" s="25" t="str">
        <f t="shared" si="24"/>
        <v/>
      </c>
      <c r="AL16" s="25" t="str">
        <f t="shared" si="25"/>
        <v/>
      </c>
      <c r="AM16" s="25" t="e">
        <f t="shared" si="26"/>
        <v>#VALUE!</v>
      </c>
      <c r="AN16" s="25" t="e">
        <f t="shared" si="27"/>
        <v>#VALUE!</v>
      </c>
      <c r="AO16" s="25" t="str">
        <f t="shared" si="28"/>
        <v/>
      </c>
      <c r="AP16" s="35" t="str">
        <f t="shared" si="29"/>
        <v/>
      </c>
      <c r="AQ16" s="25"/>
      <c r="AR16" s="25">
        <v>5</v>
      </c>
      <c r="AS16" s="25">
        <v>2</v>
      </c>
      <c r="AT16" s="25">
        <v>2</v>
      </c>
      <c r="AU16" s="25">
        <v>0.5</v>
      </c>
      <c r="AV16" s="23"/>
      <c r="AW16" s="36" t="str">
        <f t="shared" si="30"/>
        <v/>
      </c>
      <c r="AX16" s="25" t="str">
        <f t="shared" si="31"/>
        <v/>
      </c>
      <c r="AY16" s="36" t="str">
        <f t="shared" si="32"/>
        <v/>
      </c>
      <c r="AZ16" s="25" t="str">
        <f t="shared" si="33"/>
        <v/>
      </c>
      <c r="BA16" s="36" t="str">
        <f t="shared" si="34"/>
        <v/>
      </c>
      <c r="BB16" s="25" t="str">
        <f t="shared" si="35"/>
        <v/>
      </c>
      <c r="BC16" s="36" t="str">
        <f t="shared" si="36"/>
        <v/>
      </c>
      <c r="BD16" s="25" t="str">
        <f t="shared" si="37"/>
        <v/>
      </c>
      <c r="BE16" s="36" t="str">
        <f t="shared" si="38"/>
        <v/>
      </c>
      <c r="BF16" s="25" t="str">
        <f t="shared" si="39"/>
        <v/>
      </c>
      <c r="BG16" s="36" t="str">
        <f t="shared" si="40"/>
        <v/>
      </c>
      <c r="BH16" s="25" t="str">
        <f t="shared" si="41"/>
        <v/>
      </c>
      <c r="BI16" s="36" t="str">
        <f t="shared" si="42"/>
        <v/>
      </c>
      <c r="BJ16" s="25" t="str">
        <f t="shared" si="43"/>
        <v/>
      </c>
      <c r="BK16" s="36" t="str">
        <f t="shared" si="44"/>
        <v/>
      </c>
      <c r="BL16" s="25" t="str">
        <f t="shared" si="45"/>
        <v/>
      </c>
      <c r="BM16" s="25" t="str">
        <f t="shared" si="46"/>
        <v/>
      </c>
      <c r="BN16" s="25" t="str">
        <f t="shared" si="47"/>
        <v/>
      </c>
      <c r="BO16" s="23"/>
      <c r="BP16" s="37">
        <f t="shared" si="48"/>
        <v>0</v>
      </c>
      <c r="BQ16" s="37">
        <f t="shared" si="49"/>
        <v>0</v>
      </c>
      <c r="BR16" s="37">
        <f t="shared" si="50"/>
        <v>0</v>
      </c>
      <c r="BS16" s="23"/>
      <c r="BT16" s="25" t="str">
        <f t="shared" si="51"/>
        <v/>
      </c>
      <c r="BU16" s="25" t="str">
        <f t="shared" si="52"/>
        <v/>
      </c>
      <c r="BV16" s="25" t="str">
        <f t="shared" si="53"/>
        <v>&gt;15000</v>
      </c>
      <c r="BW16" s="25" t="e">
        <f t="shared" si="54"/>
        <v>#VALUE!</v>
      </c>
      <c r="BX16" s="25" t="str">
        <f t="shared" si="55"/>
        <v/>
      </c>
      <c r="BY16" s="25" t="str">
        <f t="shared" si="56"/>
        <v>&gt;150000</v>
      </c>
      <c r="BZ16" s="25" t="str">
        <f t="shared" si="57"/>
        <v/>
      </c>
      <c r="CA16" s="25" t="str">
        <f t="shared" si="58"/>
        <v/>
      </c>
      <c r="CB16" s="25" t="str">
        <f t="shared" si="59"/>
        <v>&gt;150000</v>
      </c>
      <c r="CC16" s="23"/>
      <c r="CD16" s="22" t="str">
        <f t="shared" si="60"/>
        <v/>
      </c>
      <c r="CE16" s="30"/>
      <c r="CF16" s="25" t="str">
        <f t="shared" si="61"/>
        <v/>
      </c>
      <c r="CG16" s="38" t="str">
        <f t="shared" si="62"/>
        <v/>
      </c>
    </row>
    <row r="17" spans="1:244" s="4" customFormat="1" x14ac:dyDescent="0.25">
      <c r="A17" s="32">
        <v>13</v>
      </c>
      <c r="B17" s="34"/>
      <c r="C17" s="23"/>
      <c r="D17" s="34"/>
      <c r="E17" s="34"/>
      <c r="F17" s="34"/>
      <c r="G17" s="34"/>
      <c r="H17" s="34"/>
      <c r="I17" s="22"/>
      <c r="J17" s="34"/>
      <c r="K17" s="34"/>
      <c r="L17" s="25"/>
      <c r="M17" s="25" t="str">
        <f t="shared" si="2"/>
        <v/>
      </c>
      <c r="N17" s="25">
        <f t="shared" si="3"/>
        <v>9.9999999999999995E-7</v>
      </c>
      <c r="O17" s="25">
        <f t="shared" si="4"/>
        <v>9.9999999999999995E-7</v>
      </c>
      <c r="P17" s="25">
        <f t="shared" si="5"/>
        <v>9.9999999999999995E-7</v>
      </c>
      <c r="Q17" s="25">
        <f t="shared" si="6"/>
        <v>9.9999999999999995E-7</v>
      </c>
      <c r="R17" s="25">
        <f t="shared" si="7"/>
        <v>9.9999999999999995E-7</v>
      </c>
      <c r="S17" s="25">
        <f t="shared" si="8"/>
        <v>0</v>
      </c>
      <c r="T17" s="25">
        <f t="shared" si="9"/>
        <v>0</v>
      </c>
      <c r="U17" s="25">
        <f t="shared" si="10"/>
        <v>0</v>
      </c>
      <c r="V17" s="25">
        <f t="shared" si="11"/>
        <v>0</v>
      </c>
      <c r="W17" s="25">
        <f t="shared" si="12"/>
        <v>0</v>
      </c>
      <c r="X17" s="25" t="str">
        <f t="shared" si="13"/>
        <v/>
      </c>
      <c r="Y17" s="35" t="str">
        <f t="shared" si="14"/>
        <v/>
      </c>
      <c r="Z17" s="25"/>
      <c r="AA17" s="25" t="str">
        <f t="shared" si="15"/>
        <v/>
      </c>
      <c r="AB17" s="25">
        <f t="shared" si="16"/>
        <v>9.9999999999999995E-7</v>
      </c>
      <c r="AC17" s="25">
        <f t="shared" si="17"/>
        <v>9.9999999999999995E-7</v>
      </c>
      <c r="AD17" s="25">
        <f t="shared" si="18"/>
        <v>0</v>
      </c>
      <c r="AE17" s="25">
        <f t="shared" si="19"/>
        <v>0</v>
      </c>
      <c r="AF17" s="25" t="str">
        <f t="shared" si="20"/>
        <v/>
      </c>
      <c r="AG17" s="35" t="str">
        <f t="shared" si="21"/>
        <v/>
      </c>
      <c r="AH17" s="25"/>
      <c r="AI17" s="25" t="str">
        <f t="shared" si="22"/>
        <v/>
      </c>
      <c r="AJ17" s="25" t="str">
        <f t="shared" si="23"/>
        <v/>
      </c>
      <c r="AK17" s="25" t="str">
        <f t="shared" si="24"/>
        <v/>
      </c>
      <c r="AL17" s="25" t="str">
        <f t="shared" si="25"/>
        <v/>
      </c>
      <c r="AM17" s="25" t="e">
        <f t="shared" si="26"/>
        <v>#VALUE!</v>
      </c>
      <c r="AN17" s="25" t="e">
        <f t="shared" si="27"/>
        <v>#VALUE!</v>
      </c>
      <c r="AO17" s="25" t="str">
        <f t="shared" si="28"/>
        <v/>
      </c>
      <c r="AP17" s="35" t="str">
        <f t="shared" si="29"/>
        <v/>
      </c>
      <c r="AQ17" s="25"/>
      <c r="AR17" s="25">
        <v>5</v>
      </c>
      <c r="AS17" s="25">
        <v>2</v>
      </c>
      <c r="AT17" s="25">
        <v>2</v>
      </c>
      <c r="AU17" s="25">
        <v>0.5</v>
      </c>
      <c r="AV17" s="23"/>
      <c r="AW17" s="36" t="str">
        <f t="shared" si="30"/>
        <v/>
      </c>
      <c r="AX17" s="25" t="str">
        <f t="shared" si="31"/>
        <v/>
      </c>
      <c r="AY17" s="36" t="str">
        <f t="shared" si="32"/>
        <v/>
      </c>
      <c r="AZ17" s="25" t="str">
        <f t="shared" si="33"/>
        <v/>
      </c>
      <c r="BA17" s="36" t="str">
        <f t="shared" si="34"/>
        <v/>
      </c>
      <c r="BB17" s="25" t="str">
        <f t="shared" si="35"/>
        <v/>
      </c>
      <c r="BC17" s="36" t="str">
        <f t="shared" si="36"/>
        <v/>
      </c>
      <c r="BD17" s="25" t="str">
        <f t="shared" si="37"/>
        <v/>
      </c>
      <c r="BE17" s="36" t="str">
        <f t="shared" si="38"/>
        <v/>
      </c>
      <c r="BF17" s="25" t="str">
        <f t="shared" si="39"/>
        <v/>
      </c>
      <c r="BG17" s="36" t="str">
        <f t="shared" si="40"/>
        <v/>
      </c>
      <c r="BH17" s="25" t="str">
        <f t="shared" si="41"/>
        <v/>
      </c>
      <c r="BI17" s="36" t="str">
        <f t="shared" si="42"/>
        <v/>
      </c>
      <c r="BJ17" s="25" t="str">
        <f t="shared" si="43"/>
        <v/>
      </c>
      <c r="BK17" s="36" t="str">
        <f t="shared" si="44"/>
        <v/>
      </c>
      <c r="BL17" s="25" t="str">
        <f t="shared" si="45"/>
        <v/>
      </c>
      <c r="BM17" s="25" t="str">
        <f t="shared" si="46"/>
        <v/>
      </c>
      <c r="BN17" s="25" t="str">
        <f t="shared" si="47"/>
        <v/>
      </c>
      <c r="BO17" s="23"/>
      <c r="BP17" s="37">
        <f t="shared" si="48"/>
        <v>0</v>
      </c>
      <c r="BQ17" s="37">
        <f t="shared" si="49"/>
        <v>0</v>
      </c>
      <c r="BR17" s="37">
        <f t="shared" si="50"/>
        <v>0</v>
      </c>
      <c r="BS17" s="23"/>
      <c r="BT17" s="25" t="str">
        <f t="shared" si="51"/>
        <v/>
      </c>
      <c r="BU17" s="25" t="str">
        <f t="shared" si="52"/>
        <v/>
      </c>
      <c r="BV17" s="25" t="str">
        <f t="shared" si="53"/>
        <v>&gt;15000</v>
      </c>
      <c r="BW17" s="25" t="e">
        <f t="shared" si="54"/>
        <v>#VALUE!</v>
      </c>
      <c r="BX17" s="25" t="str">
        <f t="shared" si="55"/>
        <v/>
      </c>
      <c r="BY17" s="25" t="str">
        <f t="shared" si="56"/>
        <v>&gt;150000</v>
      </c>
      <c r="BZ17" s="25" t="str">
        <f t="shared" si="57"/>
        <v/>
      </c>
      <c r="CA17" s="25" t="str">
        <f t="shared" si="58"/>
        <v/>
      </c>
      <c r="CB17" s="25" t="str">
        <f t="shared" si="59"/>
        <v>&gt;150000</v>
      </c>
      <c r="CC17" s="23"/>
      <c r="CD17" s="22" t="str">
        <f t="shared" si="60"/>
        <v/>
      </c>
      <c r="CE17" s="30"/>
      <c r="CF17" s="25" t="str">
        <f t="shared" si="61"/>
        <v/>
      </c>
      <c r="CG17" s="38" t="str">
        <f t="shared" si="62"/>
        <v/>
      </c>
      <c r="IA17"/>
      <c r="IB17"/>
      <c r="IC17"/>
      <c r="ID17"/>
      <c r="IE17"/>
      <c r="IF17"/>
      <c r="IG17"/>
      <c r="IH17"/>
      <c r="II17"/>
      <c r="IJ17"/>
    </row>
    <row r="18" spans="1:244" s="4" customFormat="1" x14ac:dyDescent="0.25">
      <c r="A18" s="21">
        <v>14</v>
      </c>
      <c r="B18" s="34"/>
      <c r="C18" s="23"/>
      <c r="D18" s="34"/>
      <c r="E18" s="34"/>
      <c r="F18" s="34"/>
      <c r="G18" s="34"/>
      <c r="H18" s="34"/>
      <c r="I18" s="22"/>
      <c r="J18" s="34"/>
      <c r="K18" s="34"/>
      <c r="L18" s="25"/>
      <c r="M18" s="25" t="str">
        <f t="shared" si="2"/>
        <v/>
      </c>
      <c r="N18" s="25">
        <f t="shared" si="3"/>
        <v>9.9999999999999995E-7</v>
      </c>
      <c r="O18" s="25">
        <f t="shared" si="4"/>
        <v>9.9999999999999995E-7</v>
      </c>
      <c r="P18" s="25">
        <f t="shared" si="5"/>
        <v>9.9999999999999995E-7</v>
      </c>
      <c r="Q18" s="25">
        <f t="shared" si="6"/>
        <v>9.9999999999999995E-7</v>
      </c>
      <c r="R18" s="25">
        <f t="shared" si="7"/>
        <v>9.9999999999999995E-7</v>
      </c>
      <c r="S18" s="25">
        <f t="shared" si="8"/>
        <v>0</v>
      </c>
      <c r="T18" s="25">
        <f t="shared" si="9"/>
        <v>0</v>
      </c>
      <c r="U18" s="25">
        <f t="shared" si="10"/>
        <v>0</v>
      </c>
      <c r="V18" s="25">
        <f t="shared" si="11"/>
        <v>0</v>
      </c>
      <c r="W18" s="25">
        <f t="shared" si="12"/>
        <v>0</v>
      </c>
      <c r="X18" s="25" t="str">
        <f t="shared" si="13"/>
        <v/>
      </c>
      <c r="Y18" s="35" t="str">
        <f t="shared" si="14"/>
        <v/>
      </c>
      <c r="Z18" s="25"/>
      <c r="AA18" s="25" t="str">
        <f t="shared" si="15"/>
        <v/>
      </c>
      <c r="AB18" s="25">
        <f t="shared" si="16"/>
        <v>9.9999999999999995E-7</v>
      </c>
      <c r="AC18" s="25">
        <f t="shared" si="17"/>
        <v>9.9999999999999995E-7</v>
      </c>
      <c r="AD18" s="25">
        <f t="shared" si="18"/>
        <v>0</v>
      </c>
      <c r="AE18" s="25">
        <f t="shared" si="19"/>
        <v>0</v>
      </c>
      <c r="AF18" s="25" t="str">
        <f t="shared" si="20"/>
        <v/>
      </c>
      <c r="AG18" s="35" t="str">
        <f t="shared" si="21"/>
        <v/>
      </c>
      <c r="AH18" s="25"/>
      <c r="AI18" s="25" t="str">
        <f t="shared" si="22"/>
        <v/>
      </c>
      <c r="AJ18" s="25" t="str">
        <f t="shared" si="23"/>
        <v/>
      </c>
      <c r="AK18" s="25" t="str">
        <f t="shared" si="24"/>
        <v/>
      </c>
      <c r="AL18" s="25" t="str">
        <f t="shared" si="25"/>
        <v/>
      </c>
      <c r="AM18" s="25" t="e">
        <f t="shared" si="26"/>
        <v>#VALUE!</v>
      </c>
      <c r="AN18" s="25" t="e">
        <f t="shared" si="27"/>
        <v>#VALUE!</v>
      </c>
      <c r="AO18" s="25" t="str">
        <f t="shared" si="28"/>
        <v/>
      </c>
      <c r="AP18" s="35" t="str">
        <f t="shared" si="29"/>
        <v/>
      </c>
      <c r="AQ18" s="25"/>
      <c r="AR18" s="25">
        <v>5</v>
      </c>
      <c r="AS18" s="25">
        <v>2</v>
      </c>
      <c r="AT18" s="25">
        <v>2</v>
      </c>
      <c r="AU18" s="25">
        <v>0.5</v>
      </c>
      <c r="AV18" s="23"/>
      <c r="AW18" s="36" t="str">
        <f t="shared" si="30"/>
        <v/>
      </c>
      <c r="AX18" s="25" t="str">
        <f t="shared" si="31"/>
        <v/>
      </c>
      <c r="AY18" s="36" t="str">
        <f t="shared" si="32"/>
        <v/>
      </c>
      <c r="AZ18" s="25" t="str">
        <f t="shared" si="33"/>
        <v/>
      </c>
      <c r="BA18" s="36" t="str">
        <f t="shared" si="34"/>
        <v/>
      </c>
      <c r="BB18" s="25" t="str">
        <f t="shared" si="35"/>
        <v/>
      </c>
      <c r="BC18" s="36" t="str">
        <f t="shared" si="36"/>
        <v/>
      </c>
      <c r="BD18" s="25" t="str">
        <f t="shared" si="37"/>
        <v/>
      </c>
      <c r="BE18" s="36" t="str">
        <f t="shared" si="38"/>
        <v/>
      </c>
      <c r="BF18" s="25" t="str">
        <f t="shared" si="39"/>
        <v/>
      </c>
      <c r="BG18" s="36" t="str">
        <f t="shared" si="40"/>
        <v/>
      </c>
      <c r="BH18" s="25" t="str">
        <f t="shared" si="41"/>
        <v/>
      </c>
      <c r="BI18" s="36" t="str">
        <f t="shared" si="42"/>
        <v/>
      </c>
      <c r="BJ18" s="25" t="str">
        <f t="shared" si="43"/>
        <v/>
      </c>
      <c r="BK18" s="36" t="str">
        <f t="shared" si="44"/>
        <v/>
      </c>
      <c r="BL18" s="25" t="str">
        <f t="shared" si="45"/>
        <v/>
      </c>
      <c r="BM18" s="25" t="str">
        <f t="shared" si="46"/>
        <v/>
      </c>
      <c r="BN18" s="25" t="str">
        <f t="shared" si="47"/>
        <v/>
      </c>
      <c r="BO18" s="23"/>
      <c r="BP18" s="37">
        <f t="shared" si="48"/>
        <v>0</v>
      </c>
      <c r="BQ18" s="37">
        <f t="shared" si="49"/>
        <v>0</v>
      </c>
      <c r="BR18" s="37">
        <f t="shared" si="50"/>
        <v>0</v>
      </c>
      <c r="BS18" s="23"/>
      <c r="BT18" s="25" t="str">
        <f t="shared" si="51"/>
        <v/>
      </c>
      <c r="BU18" s="25" t="str">
        <f t="shared" si="52"/>
        <v/>
      </c>
      <c r="BV18" s="25" t="str">
        <f t="shared" si="53"/>
        <v>&gt;15000</v>
      </c>
      <c r="BW18" s="25" t="e">
        <f t="shared" si="54"/>
        <v>#VALUE!</v>
      </c>
      <c r="BX18" s="25" t="str">
        <f t="shared" si="55"/>
        <v/>
      </c>
      <c r="BY18" s="25" t="str">
        <f t="shared" si="56"/>
        <v>&gt;150000</v>
      </c>
      <c r="BZ18" s="25" t="str">
        <f t="shared" si="57"/>
        <v/>
      </c>
      <c r="CA18" s="25" t="str">
        <f t="shared" si="58"/>
        <v/>
      </c>
      <c r="CB18" s="25" t="str">
        <f t="shared" si="59"/>
        <v>&gt;150000</v>
      </c>
      <c r="CC18" s="23"/>
      <c r="CD18" s="22" t="str">
        <f t="shared" si="60"/>
        <v/>
      </c>
      <c r="CE18" s="30"/>
      <c r="CF18" s="25" t="str">
        <f t="shared" si="61"/>
        <v/>
      </c>
      <c r="CG18" s="38" t="str">
        <f t="shared" si="62"/>
        <v/>
      </c>
      <c r="IA18"/>
      <c r="IB18"/>
      <c r="IC18"/>
      <c r="ID18"/>
      <c r="IE18"/>
      <c r="IF18"/>
      <c r="IG18"/>
      <c r="IH18"/>
      <c r="II18"/>
      <c r="IJ18"/>
    </row>
    <row r="19" spans="1:244" s="4" customFormat="1" x14ac:dyDescent="0.25">
      <c r="A19" s="32">
        <v>15</v>
      </c>
      <c r="B19" s="34"/>
      <c r="C19" s="23"/>
      <c r="D19" s="34"/>
      <c r="E19" s="34"/>
      <c r="F19" s="34"/>
      <c r="G19" s="34"/>
      <c r="H19" s="34"/>
      <c r="I19" s="22"/>
      <c r="J19" s="34"/>
      <c r="K19" s="34"/>
      <c r="L19" s="25"/>
      <c r="M19" s="25" t="str">
        <f t="shared" si="2"/>
        <v/>
      </c>
      <c r="N19" s="25">
        <f t="shared" si="3"/>
        <v>9.9999999999999995E-7</v>
      </c>
      <c r="O19" s="25">
        <f t="shared" si="4"/>
        <v>9.9999999999999995E-7</v>
      </c>
      <c r="P19" s="25">
        <f t="shared" si="5"/>
        <v>9.9999999999999995E-7</v>
      </c>
      <c r="Q19" s="25">
        <f t="shared" si="6"/>
        <v>9.9999999999999995E-7</v>
      </c>
      <c r="R19" s="25">
        <f t="shared" si="7"/>
        <v>9.9999999999999995E-7</v>
      </c>
      <c r="S19" s="25">
        <f t="shared" si="8"/>
        <v>0</v>
      </c>
      <c r="T19" s="25">
        <f t="shared" si="9"/>
        <v>0</v>
      </c>
      <c r="U19" s="25">
        <f t="shared" si="10"/>
        <v>0</v>
      </c>
      <c r="V19" s="25">
        <f t="shared" si="11"/>
        <v>0</v>
      </c>
      <c r="W19" s="25">
        <f t="shared" si="12"/>
        <v>0</v>
      </c>
      <c r="X19" s="25" t="str">
        <f t="shared" si="13"/>
        <v/>
      </c>
      <c r="Y19" s="35" t="str">
        <f t="shared" si="14"/>
        <v/>
      </c>
      <c r="Z19" s="25"/>
      <c r="AA19" s="25" t="str">
        <f t="shared" si="15"/>
        <v/>
      </c>
      <c r="AB19" s="25">
        <f t="shared" si="16"/>
        <v>9.9999999999999995E-7</v>
      </c>
      <c r="AC19" s="25">
        <f t="shared" si="17"/>
        <v>9.9999999999999995E-7</v>
      </c>
      <c r="AD19" s="25">
        <f t="shared" si="18"/>
        <v>0</v>
      </c>
      <c r="AE19" s="25">
        <f t="shared" si="19"/>
        <v>0</v>
      </c>
      <c r="AF19" s="25" t="str">
        <f t="shared" si="20"/>
        <v/>
      </c>
      <c r="AG19" s="35" t="str">
        <f t="shared" si="21"/>
        <v/>
      </c>
      <c r="AH19" s="25"/>
      <c r="AI19" s="25" t="str">
        <f t="shared" si="22"/>
        <v/>
      </c>
      <c r="AJ19" s="25" t="str">
        <f t="shared" si="23"/>
        <v/>
      </c>
      <c r="AK19" s="25" t="str">
        <f t="shared" si="24"/>
        <v/>
      </c>
      <c r="AL19" s="25" t="str">
        <f t="shared" si="25"/>
        <v/>
      </c>
      <c r="AM19" s="25" t="e">
        <f t="shared" si="26"/>
        <v>#VALUE!</v>
      </c>
      <c r="AN19" s="25" t="e">
        <f t="shared" si="27"/>
        <v>#VALUE!</v>
      </c>
      <c r="AO19" s="25" t="str">
        <f t="shared" si="28"/>
        <v/>
      </c>
      <c r="AP19" s="35" t="str">
        <f t="shared" si="29"/>
        <v/>
      </c>
      <c r="AQ19" s="25"/>
      <c r="AR19" s="25">
        <v>5</v>
      </c>
      <c r="AS19" s="25">
        <v>2</v>
      </c>
      <c r="AT19" s="25">
        <v>2</v>
      </c>
      <c r="AU19" s="25">
        <v>0.5</v>
      </c>
      <c r="AV19" s="23"/>
      <c r="AW19" s="36" t="str">
        <f t="shared" si="30"/>
        <v/>
      </c>
      <c r="AX19" s="25" t="str">
        <f t="shared" si="31"/>
        <v/>
      </c>
      <c r="AY19" s="36" t="str">
        <f t="shared" si="32"/>
        <v/>
      </c>
      <c r="AZ19" s="25" t="str">
        <f t="shared" si="33"/>
        <v/>
      </c>
      <c r="BA19" s="36" t="str">
        <f t="shared" si="34"/>
        <v/>
      </c>
      <c r="BB19" s="25" t="str">
        <f t="shared" si="35"/>
        <v/>
      </c>
      <c r="BC19" s="36" t="str">
        <f t="shared" si="36"/>
        <v/>
      </c>
      <c r="BD19" s="25" t="str">
        <f t="shared" si="37"/>
        <v/>
      </c>
      <c r="BE19" s="36" t="str">
        <f t="shared" si="38"/>
        <v/>
      </c>
      <c r="BF19" s="25" t="str">
        <f t="shared" si="39"/>
        <v/>
      </c>
      <c r="BG19" s="36" t="str">
        <f t="shared" si="40"/>
        <v/>
      </c>
      <c r="BH19" s="25" t="str">
        <f t="shared" si="41"/>
        <v/>
      </c>
      <c r="BI19" s="36" t="str">
        <f t="shared" si="42"/>
        <v/>
      </c>
      <c r="BJ19" s="25" t="str">
        <f t="shared" si="43"/>
        <v/>
      </c>
      <c r="BK19" s="36" t="str">
        <f t="shared" si="44"/>
        <v/>
      </c>
      <c r="BL19" s="25" t="str">
        <f t="shared" si="45"/>
        <v/>
      </c>
      <c r="BM19" s="25" t="str">
        <f t="shared" si="46"/>
        <v/>
      </c>
      <c r="BN19" s="25" t="str">
        <f t="shared" si="47"/>
        <v/>
      </c>
      <c r="BO19" s="23"/>
      <c r="BP19" s="37">
        <f t="shared" si="48"/>
        <v>0</v>
      </c>
      <c r="BQ19" s="37">
        <f t="shared" si="49"/>
        <v>0</v>
      </c>
      <c r="BR19" s="37">
        <f t="shared" si="50"/>
        <v>0</v>
      </c>
      <c r="BS19" s="23"/>
      <c r="BT19" s="25" t="str">
        <f t="shared" si="51"/>
        <v/>
      </c>
      <c r="BU19" s="25" t="str">
        <f t="shared" si="52"/>
        <v/>
      </c>
      <c r="BV19" s="25" t="str">
        <f t="shared" si="53"/>
        <v>&gt;15000</v>
      </c>
      <c r="BW19" s="25" t="e">
        <f t="shared" si="54"/>
        <v>#VALUE!</v>
      </c>
      <c r="BX19" s="25" t="str">
        <f t="shared" si="55"/>
        <v/>
      </c>
      <c r="BY19" s="25" t="str">
        <f t="shared" si="56"/>
        <v>&gt;150000</v>
      </c>
      <c r="BZ19" s="25" t="str">
        <f t="shared" si="57"/>
        <v/>
      </c>
      <c r="CA19" s="25" t="str">
        <f t="shared" si="58"/>
        <v/>
      </c>
      <c r="CB19" s="25" t="str">
        <f t="shared" si="59"/>
        <v>&gt;150000</v>
      </c>
      <c r="CC19" s="23"/>
      <c r="CD19" s="22" t="str">
        <f t="shared" si="60"/>
        <v/>
      </c>
      <c r="CE19" s="30"/>
      <c r="CF19" s="25" t="str">
        <f t="shared" si="61"/>
        <v/>
      </c>
      <c r="CG19" s="38" t="str">
        <f t="shared" si="62"/>
        <v/>
      </c>
      <c r="IA19"/>
      <c r="IB19"/>
      <c r="IC19"/>
      <c r="ID19"/>
      <c r="IE19"/>
      <c r="IF19"/>
      <c r="IG19"/>
      <c r="IH19"/>
      <c r="II19"/>
      <c r="IJ19"/>
    </row>
    <row r="20" spans="1:244" s="4" customFormat="1" x14ac:dyDescent="0.25">
      <c r="A20" s="21">
        <v>16</v>
      </c>
      <c r="B20" s="34"/>
      <c r="C20" s="23"/>
      <c r="D20" s="34"/>
      <c r="E20" s="34"/>
      <c r="F20" s="34"/>
      <c r="G20" s="34"/>
      <c r="H20" s="34"/>
      <c r="I20" s="22"/>
      <c r="J20" s="34"/>
      <c r="K20" s="34"/>
      <c r="L20" s="25"/>
      <c r="M20" s="25" t="str">
        <f t="shared" si="2"/>
        <v/>
      </c>
      <c r="N20" s="25">
        <f t="shared" si="3"/>
        <v>9.9999999999999995E-7</v>
      </c>
      <c r="O20" s="25">
        <f t="shared" si="4"/>
        <v>9.9999999999999995E-7</v>
      </c>
      <c r="P20" s="25">
        <f t="shared" si="5"/>
        <v>9.9999999999999995E-7</v>
      </c>
      <c r="Q20" s="25">
        <f t="shared" si="6"/>
        <v>9.9999999999999995E-7</v>
      </c>
      <c r="R20" s="25">
        <f t="shared" si="7"/>
        <v>9.9999999999999995E-7</v>
      </c>
      <c r="S20" s="25">
        <f t="shared" si="8"/>
        <v>0</v>
      </c>
      <c r="T20" s="25">
        <f t="shared" si="9"/>
        <v>0</v>
      </c>
      <c r="U20" s="25">
        <f t="shared" si="10"/>
        <v>0</v>
      </c>
      <c r="V20" s="25">
        <f t="shared" si="11"/>
        <v>0</v>
      </c>
      <c r="W20" s="25">
        <f t="shared" si="12"/>
        <v>0</v>
      </c>
      <c r="X20" s="25" t="str">
        <f t="shared" si="13"/>
        <v/>
      </c>
      <c r="Y20" s="35" t="str">
        <f t="shared" si="14"/>
        <v/>
      </c>
      <c r="Z20" s="25"/>
      <c r="AA20" s="25" t="str">
        <f t="shared" si="15"/>
        <v/>
      </c>
      <c r="AB20" s="25">
        <f t="shared" si="16"/>
        <v>9.9999999999999995E-7</v>
      </c>
      <c r="AC20" s="25">
        <f t="shared" si="17"/>
        <v>9.9999999999999995E-7</v>
      </c>
      <c r="AD20" s="25">
        <f t="shared" si="18"/>
        <v>0</v>
      </c>
      <c r="AE20" s="25">
        <f t="shared" si="19"/>
        <v>0</v>
      </c>
      <c r="AF20" s="25" t="str">
        <f t="shared" si="20"/>
        <v/>
      </c>
      <c r="AG20" s="35" t="str">
        <f t="shared" si="21"/>
        <v/>
      </c>
      <c r="AH20" s="25"/>
      <c r="AI20" s="25" t="str">
        <f t="shared" si="22"/>
        <v/>
      </c>
      <c r="AJ20" s="25" t="str">
        <f t="shared" si="23"/>
        <v/>
      </c>
      <c r="AK20" s="25" t="str">
        <f t="shared" si="24"/>
        <v/>
      </c>
      <c r="AL20" s="25" t="str">
        <f t="shared" si="25"/>
        <v/>
      </c>
      <c r="AM20" s="25" t="e">
        <f t="shared" si="26"/>
        <v>#VALUE!</v>
      </c>
      <c r="AN20" s="25" t="e">
        <f t="shared" si="27"/>
        <v>#VALUE!</v>
      </c>
      <c r="AO20" s="25" t="str">
        <f t="shared" si="28"/>
        <v/>
      </c>
      <c r="AP20" s="35" t="str">
        <f t="shared" si="29"/>
        <v/>
      </c>
      <c r="AQ20" s="25"/>
      <c r="AR20" s="25">
        <v>5</v>
      </c>
      <c r="AS20" s="25">
        <v>2</v>
      </c>
      <c r="AT20" s="25">
        <v>2</v>
      </c>
      <c r="AU20" s="25">
        <v>0.5</v>
      </c>
      <c r="AV20" s="23"/>
      <c r="AW20" s="36" t="str">
        <f t="shared" si="30"/>
        <v/>
      </c>
      <c r="AX20" s="25" t="str">
        <f t="shared" si="31"/>
        <v/>
      </c>
      <c r="AY20" s="36" t="str">
        <f t="shared" si="32"/>
        <v/>
      </c>
      <c r="AZ20" s="25" t="str">
        <f t="shared" si="33"/>
        <v/>
      </c>
      <c r="BA20" s="36" t="str">
        <f t="shared" si="34"/>
        <v/>
      </c>
      <c r="BB20" s="25" t="str">
        <f t="shared" si="35"/>
        <v/>
      </c>
      <c r="BC20" s="36" t="str">
        <f t="shared" si="36"/>
        <v/>
      </c>
      <c r="BD20" s="25" t="str">
        <f t="shared" si="37"/>
        <v/>
      </c>
      <c r="BE20" s="36" t="str">
        <f t="shared" si="38"/>
        <v/>
      </c>
      <c r="BF20" s="25" t="str">
        <f t="shared" si="39"/>
        <v/>
      </c>
      <c r="BG20" s="36" t="str">
        <f t="shared" si="40"/>
        <v/>
      </c>
      <c r="BH20" s="25" t="str">
        <f t="shared" si="41"/>
        <v/>
      </c>
      <c r="BI20" s="36" t="str">
        <f t="shared" si="42"/>
        <v/>
      </c>
      <c r="BJ20" s="25" t="str">
        <f t="shared" si="43"/>
        <v/>
      </c>
      <c r="BK20" s="36" t="str">
        <f t="shared" si="44"/>
        <v/>
      </c>
      <c r="BL20" s="25" t="str">
        <f t="shared" si="45"/>
        <v/>
      </c>
      <c r="BM20" s="25" t="str">
        <f t="shared" si="46"/>
        <v/>
      </c>
      <c r="BN20" s="25" t="str">
        <f t="shared" si="47"/>
        <v/>
      </c>
      <c r="BO20" s="23"/>
      <c r="BP20" s="37">
        <f t="shared" si="48"/>
        <v>0</v>
      </c>
      <c r="BQ20" s="37">
        <f t="shared" si="49"/>
        <v>0</v>
      </c>
      <c r="BR20" s="37">
        <f t="shared" si="50"/>
        <v>0</v>
      </c>
      <c r="BS20" s="23"/>
      <c r="BT20" s="25" t="str">
        <f t="shared" si="51"/>
        <v/>
      </c>
      <c r="BU20" s="25" t="str">
        <f t="shared" si="52"/>
        <v/>
      </c>
      <c r="BV20" s="25" t="str">
        <f t="shared" si="53"/>
        <v>&gt;15000</v>
      </c>
      <c r="BW20" s="25" t="e">
        <f t="shared" si="54"/>
        <v>#VALUE!</v>
      </c>
      <c r="BX20" s="25" t="str">
        <f t="shared" si="55"/>
        <v/>
      </c>
      <c r="BY20" s="25" t="str">
        <f t="shared" si="56"/>
        <v>&gt;150000</v>
      </c>
      <c r="BZ20" s="25" t="str">
        <f t="shared" si="57"/>
        <v/>
      </c>
      <c r="CA20" s="25" t="str">
        <f t="shared" si="58"/>
        <v/>
      </c>
      <c r="CB20" s="25" t="str">
        <f t="shared" si="59"/>
        <v>&gt;150000</v>
      </c>
      <c r="CC20" s="23"/>
      <c r="CD20" s="22" t="str">
        <f t="shared" si="60"/>
        <v/>
      </c>
      <c r="CE20" s="30"/>
      <c r="CF20" s="25" t="str">
        <f t="shared" si="61"/>
        <v/>
      </c>
      <c r="CG20" s="38" t="str">
        <f t="shared" si="62"/>
        <v/>
      </c>
      <c r="IA20"/>
      <c r="IB20"/>
      <c r="IC20"/>
      <c r="ID20"/>
      <c r="IE20"/>
      <c r="IF20"/>
      <c r="IG20"/>
      <c r="IH20"/>
      <c r="II20"/>
      <c r="IJ20"/>
    </row>
    <row r="21" spans="1:244" s="4" customFormat="1" x14ac:dyDescent="0.25">
      <c r="A21" s="32">
        <v>17</v>
      </c>
      <c r="B21" s="34"/>
      <c r="C21" s="23"/>
      <c r="D21" s="34"/>
      <c r="E21" s="34"/>
      <c r="F21" s="34"/>
      <c r="G21" s="34"/>
      <c r="H21" s="34"/>
      <c r="I21" s="22"/>
      <c r="J21" s="34"/>
      <c r="K21" s="34"/>
      <c r="L21" s="25"/>
      <c r="M21" s="25" t="str">
        <f t="shared" si="2"/>
        <v/>
      </c>
      <c r="N21" s="25">
        <f t="shared" si="3"/>
        <v>9.9999999999999995E-7</v>
      </c>
      <c r="O21" s="25">
        <f t="shared" si="4"/>
        <v>9.9999999999999995E-7</v>
      </c>
      <c r="P21" s="25">
        <f t="shared" si="5"/>
        <v>9.9999999999999995E-7</v>
      </c>
      <c r="Q21" s="25">
        <f t="shared" si="6"/>
        <v>9.9999999999999995E-7</v>
      </c>
      <c r="R21" s="25">
        <f t="shared" si="7"/>
        <v>9.9999999999999995E-7</v>
      </c>
      <c r="S21" s="25">
        <f t="shared" si="8"/>
        <v>0</v>
      </c>
      <c r="T21" s="25">
        <f t="shared" si="9"/>
        <v>0</v>
      </c>
      <c r="U21" s="25">
        <f t="shared" si="10"/>
        <v>0</v>
      </c>
      <c r="V21" s="25">
        <f t="shared" si="11"/>
        <v>0</v>
      </c>
      <c r="W21" s="25">
        <f t="shared" si="12"/>
        <v>0</v>
      </c>
      <c r="X21" s="25" t="str">
        <f t="shared" si="13"/>
        <v/>
      </c>
      <c r="Y21" s="35" t="str">
        <f t="shared" si="14"/>
        <v/>
      </c>
      <c r="Z21" s="25"/>
      <c r="AA21" s="25" t="str">
        <f t="shared" si="15"/>
        <v/>
      </c>
      <c r="AB21" s="25">
        <f t="shared" si="16"/>
        <v>9.9999999999999995E-7</v>
      </c>
      <c r="AC21" s="25">
        <f t="shared" si="17"/>
        <v>9.9999999999999995E-7</v>
      </c>
      <c r="AD21" s="25">
        <f t="shared" si="18"/>
        <v>0</v>
      </c>
      <c r="AE21" s="25">
        <f t="shared" si="19"/>
        <v>0</v>
      </c>
      <c r="AF21" s="25" t="str">
        <f t="shared" si="20"/>
        <v/>
      </c>
      <c r="AG21" s="35" t="str">
        <f t="shared" si="21"/>
        <v/>
      </c>
      <c r="AH21" s="25"/>
      <c r="AI21" s="25" t="str">
        <f t="shared" si="22"/>
        <v/>
      </c>
      <c r="AJ21" s="25" t="str">
        <f t="shared" si="23"/>
        <v/>
      </c>
      <c r="AK21" s="25" t="str">
        <f t="shared" si="24"/>
        <v/>
      </c>
      <c r="AL21" s="25" t="str">
        <f t="shared" si="25"/>
        <v/>
      </c>
      <c r="AM21" s="25" t="e">
        <f t="shared" si="26"/>
        <v>#VALUE!</v>
      </c>
      <c r="AN21" s="25" t="e">
        <f t="shared" si="27"/>
        <v>#VALUE!</v>
      </c>
      <c r="AO21" s="25" t="str">
        <f t="shared" si="28"/>
        <v/>
      </c>
      <c r="AP21" s="35" t="str">
        <f t="shared" si="29"/>
        <v/>
      </c>
      <c r="AQ21" s="25"/>
      <c r="AR21" s="25">
        <v>5</v>
      </c>
      <c r="AS21" s="25">
        <v>2</v>
      </c>
      <c r="AT21" s="25">
        <v>2</v>
      </c>
      <c r="AU21" s="25">
        <v>0.5</v>
      </c>
      <c r="AV21" s="23"/>
      <c r="AW21" s="36" t="str">
        <f t="shared" si="30"/>
        <v/>
      </c>
      <c r="AX21" s="25" t="str">
        <f t="shared" si="31"/>
        <v/>
      </c>
      <c r="AY21" s="36" t="str">
        <f t="shared" si="32"/>
        <v/>
      </c>
      <c r="AZ21" s="25" t="str">
        <f t="shared" si="33"/>
        <v/>
      </c>
      <c r="BA21" s="36" t="str">
        <f t="shared" si="34"/>
        <v/>
      </c>
      <c r="BB21" s="25" t="str">
        <f t="shared" si="35"/>
        <v/>
      </c>
      <c r="BC21" s="36" t="str">
        <f t="shared" si="36"/>
        <v/>
      </c>
      <c r="BD21" s="25" t="str">
        <f t="shared" si="37"/>
        <v/>
      </c>
      <c r="BE21" s="36" t="str">
        <f t="shared" si="38"/>
        <v/>
      </c>
      <c r="BF21" s="25" t="str">
        <f t="shared" si="39"/>
        <v/>
      </c>
      <c r="BG21" s="36" t="str">
        <f t="shared" si="40"/>
        <v/>
      </c>
      <c r="BH21" s="25" t="str">
        <f t="shared" si="41"/>
        <v/>
      </c>
      <c r="BI21" s="36" t="str">
        <f t="shared" si="42"/>
        <v/>
      </c>
      <c r="BJ21" s="25" t="str">
        <f t="shared" si="43"/>
        <v/>
      </c>
      <c r="BK21" s="36" t="str">
        <f t="shared" si="44"/>
        <v/>
      </c>
      <c r="BL21" s="25" t="str">
        <f t="shared" si="45"/>
        <v/>
      </c>
      <c r="BM21" s="25" t="str">
        <f t="shared" si="46"/>
        <v/>
      </c>
      <c r="BN21" s="25" t="str">
        <f t="shared" si="47"/>
        <v/>
      </c>
      <c r="BO21" s="23"/>
      <c r="BP21" s="37">
        <f t="shared" si="48"/>
        <v>0</v>
      </c>
      <c r="BQ21" s="37">
        <f t="shared" si="49"/>
        <v>0</v>
      </c>
      <c r="BR21" s="37">
        <f t="shared" si="50"/>
        <v>0</v>
      </c>
      <c r="BS21" s="23"/>
      <c r="BT21" s="25" t="str">
        <f t="shared" si="51"/>
        <v/>
      </c>
      <c r="BU21" s="25" t="str">
        <f t="shared" si="52"/>
        <v/>
      </c>
      <c r="BV21" s="25" t="str">
        <f t="shared" si="53"/>
        <v>&gt;15000</v>
      </c>
      <c r="BW21" s="25" t="e">
        <f t="shared" si="54"/>
        <v>#VALUE!</v>
      </c>
      <c r="BX21" s="25" t="str">
        <f t="shared" si="55"/>
        <v/>
      </c>
      <c r="BY21" s="25" t="str">
        <f t="shared" si="56"/>
        <v>&gt;150000</v>
      </c>
      <c r="BZ21" s="25" t="str">
        <f t="shared" si="57"/>
        <v/>
      </c>
      <c r="CA21" s="25" t="str">
        <f t="shared" si="58"/>
        <v/>
      </c>
      <c r="CB21" s="25" t="str">
        <f t="shared" si="59"/>
        <v>&gt;150000</v>
      </c>
      <c r="CC21" s="23"/>
      <c r="CD21" s="22" t="str">
        <f t="shared" si="60"/>
        <v/>
      </c>
      <c r="CE21" s="30"/>
      <c r="CF21" s="25" t="str">
        <f t="shared" si="61"/>
        <v/>
      </c>
      <c r="CG21" s="38" t="str">
        <f t="shared" si="62"/>
        <v/>
      </c>
      <c r="IA21"/>
      <c r="IB21"/>
      <c r="IC21"/>
      <c r="ID21"/>
      <c r="IE21"/>
      <c r="IF21"/>
      <c r="IG21"/>
      <c r="IH21"/>
      <c r="II21"/>
      <c r="IJ21"/>
    </row>
    <row r="22" spans="1:244" s="4" customFormat="1" x14ac:dyDescent="0.25">
      <c r="A22" s="21">
        <v>18</v>
      </c>
      <c r="B22" s="34"/>
      <c r="C22" s="23"/>
      <c r="D22" s="34"/>
      <c r="E22" s="34"/>
      <c r="F22" s="34"/>
      <c r="G22" s="34"/>
      <c r="H22" s="34"/>
      <c r="I22" s="22"/>
      <c r="J22" s="34"/>
      <c r="K22" s="34"/>
      <c r="L22" s="25"/>
      <c r="M22" s="25" t="str">
        <f t="shared" si="2"/>
        <v/>
      </c>
      <c r="N22" s="25">
        <f t="shared" si="3"/>
        <v>9.9999999999999995E-7</v>
      </c>
      <c r="O22" s="25">
        <f t="shared" si="4"/>
        <v>9.9999999999999995E-7</v>
      </c>
      <c r="P22" s="25">
        <f t="shared" si="5"/>
        <v>9.9999999999999995E-7</v>
      </c>
      <c r="Q22" s="25">
        <f t="shared" si="6"/>
        <v>9.9999999999999995E-7</v>
      </c>
      <c r="R22" s="25">
        <f t="shared" si="7"/>
        <v>9.9999999999999995E-7</v>
      </c>
      <c r="S22" s="25">
        <f t="shared" si="8"/>
        <v>0</v>
      </c>
      <c r="T22" s="25">
        <f t="shared" si="9"/>
        <v>0</v>
      </c>
      <c r="U22" s="25">
        <f t="shared" si="10"/>
        <v>0</v>
      </c>
      <c r="V22" s="25">
        <f t="shared" si="11"/>
        <v>0</v>
      </c>
      <c r="W22" s="25">
        <f t="shared" si="12"/>
        <v>0</v>
      </c>
      <c r="X22" s="25" t="str">
        <f t="shared" si="13"/>
        <v/>
      </c>
      <c r="Y22" s="35" t="str">
        <f t="shared" si="14"/>
        <v/>
      </c>
      <c r="Z22" s="25"/>
      <c r="AA22" s="25" t="str">
        <f t="shared" si="15"/>
        <v/>
      </c>
      <c r="AB22" s="25">
        <f t="shared" si="16"/>
        <v>9.9999999999999995E-7</v>
      </c>
      <c r="AC22" s="25">
        <f t="shared" si="17"/>
        <v>9.9999999999999995E-7</v>
      </c>
      <c r="AD22" s="25">
        <f t="shared" si="18"/>
        <v>0</v>
      </c>
      <c r="AE22" s="25">
        <f t="shared" si="19"/>
        <v>0</v>
      </c>
      <c r="AF22" s="25" t="str">
        <f t="shared" si="20"/>
        <v/>
      </c>
      <c r="AG22" s="35" t="str">
        <f t="shared" si="21"/>
        <v/>
      </c>
      <c r="AH22" s="25"/>
      <c r="AI22" s="25" t="str">
        <f t="shared" si="22"/>
        <v/>
      </c>
      <c r="AJ22" s="25" t="str">
        <f t="shared" si="23"/>
        <v/>
      </c>
      <c r="AK22" s="25" t="str">
        <f t="shared" si="24"/>
        <v/>
      </c>
      <c r="AL22" s="25" t="str">
        <f t="shared" si="25"/>
        <v/>
      </c>
      <c r="AM22" s="25" t="e">
        <f t="shared" si="26"/>
        <v>#VALUE!</v>
      </c>
      <c r="AN22" s="25" t="e">
        <f t="shared" si="27"/>
        <v>#VALUE!</v>
      </c>
      <c r="AO22" s="25" t="str">
        <f t="shared" si="28"/>
        <v/>
      </c>
      <c r="AP22" s="35" t="str">
        <f t="shared" si="29"/>
        <v/>
      </c>
      <c r="AQ22" s="25"/>
      <c r="AR22" s="25">
        <v>5</v>
      </c>
      <c r="AS22" s="25">
        <v>2</v>
      </c>
      <c r="AT22" s="25">
        <v>2</v>
      </c>
      <c r="AU22" s="25">
        <v>0.5</v>
      </c>
      <c r="AV22" s="23"/>
      <c r="AW22" s="36" t="str">
        <f t="shared" si="30"/>
        <v/>
      </c>
      <c r="AX22" s="25" t="str">
        <f t="shared" si="31"/>
        <v/>
      </c>
      <c r="AY22" s="36" t="str">
        <f t="shared" si="32"/>
        <v/>
      </c>
      <c r="AZ22" s="25" t="str">
        <f t="shared" si="33"/>
        <v/>
      </c>
      <c r="BA22" s="36" t="str">
        <f t="shared" si="34"/>
        <v/>
      </c>
      <c r="BB22" s="25" t="str">
        <f t="shared" si="35"/>
        <v/>
      </c>
      <c r="BC22" s="36" t="str">
        <f t="shared" si="36"/>
        <v/>
      </c>
      <c r="BD22" s="25" t="str">
        <f t="shared" si="37"/>
        <v/>
      </c>
      <c r="BE22" s="36" t="str">
        <f t="shared" si="38"/>
        <v/>
      </c>
      <c r="BF22" s="25" t="str">
        <f t="shared" si="39"/>
        <v/>
      </c>
      <c r="BG22" s="36" t="str">
        <f t="shared" si="40"/>
        <v/>
      </c>
      <c r="BH22" s="25" t="str">
        <f t="shared" si="41"/>
        <v/>
      </c>
      <c r="BI22" s="36" t="str">
        <f t="shared" si="42"/>
        <v/>
      </c>
      <c r="BJ22" s="25" t="str">
        <f t="shared" si="43"/>
        <v/>
      </c>
      <c r="BK22" s="36" t="str">
        <f t="shared" si="44"/>
        <v/>
      </c>
      <c r="BL22" s="25" t="str">
        <f t="shared" si="45"/>
        <v/>
      </c>
      <c r="BM22" s="25" t="str">
        <f t="shared" si="46"/>
        <v/>
      </c>
      <c r="BN22" s="25" t="str">
        <f t="shared" si="47"/>
        <v/>
      </c>
      <c r="BO22" s="23"/>
      <c r="BP22" s="37">
        <f t="shared" si="48"/>
        <v>0</v>
      </c>
      <c r="BQ22" s="37">
        <f t="shared" si="49"/>
        <v>0</v>
      </c>
      <c r="BR22" s="37">
        <f t="shared" si="50"/>
        <v>0</v>
      </c>
      <c r="BS22" s="23"/>
      <c r="BT22" s="25" t="str">
        <f t="shared" si="51"/>
        <v/>
      </c>
      <c r="BU22" s="25" t="str">
        <f t="shared" si="52"/>
        <v/>
      </c>
      <c r="BV22" s="25" t="str">
        <f t="shared" si="53"/>
        <v>&gt;15000</v>
      </c>
      <c r="BW22" s="25" t="e">
        <f t="shared" si="54"/>
        <v>#VALUE!</v>
      </c>
      <c r="BX22" s="25" t="str">
        <f t="shared" si="55"/>
        <v/>
      </c>
      <c r="BY22" s="25" t="str">
        <f t="shared" si="56"/>
        <v>&gt;150000</v>
      </c>
      <c r="BZ22" s="25" t="str">
        <f t="shared" si="57"/>
        <v/>
      </c>
      <c r="CA22" s="25" t="str">
        <f t="shared" si="58"/>
        <v/>
      </c>
      <c r="CB22" s="25" t="str">
        <f t="shared" si="59"/>
        <v>&gt;150000</v>
      </c>
      <c r="CC22" s="23"/>
      <c r="CD22" s="22" t="str">
        <f t="shared" si="60"/>
        <v/>
      </c>
      <c r="CE22" s="30"/>
      <c r="CF22" s="25" t="str">
        <f t="shared" si="61"/>
        <v/>
      </c>
      <c r="CG22" s="38" t="str">
        <f t="shared" si="62"/>
        <v/>
      </c>
      <c r="IA22"/>
      <c r="IB22"/>
      <c r="IC22"/>
      <c r="ID22"/>
      <c r="IE22"/>
      <c r="IF22"/>
      <c r="IG22"/>
      <c r="IH22"/>
      <c r="II22"/>
      <c r="IJ22"/>
    </row>
    <row r="23" spans="1:244" s="4" customFormat="1" x14ac:dyDescent="0.25">
      <c r="A23" s="32">
        <v>19</v>
      </c>
      <c r="B23" s="34"/>
      <c r="C23" s="23"/>
      <c r="D23" s="34"/>
      <c r="E23" s="34"/>
      <c r="F23" s="34"/>
      <c r="G23" s="34"/>
      <c r="H23" s="34"/>
      <c r="I23" s="22"/>
      <c r="J23" s="34"/>
      <c r="K23" s="34"/>
      <c r="L23" s="25"/>
      <c r="M23" s="25" t="str">
        <f t="shared" si="2"/>
        <v/>
      </c>
      <c r="N23" s="25">
        <f t="shared" si="3"/>
        <v>9.9999999999999995E-7</v>
      </c>
      <c r="O23" s="25">
        <f t="shared" si="4"/>
        <v>9.9999999999999995E-7</v>
      </c>
      <c r="P23" s="25">
        <f t="shared" si="5"/>
        <v>9.9999999999999995E-7</v>
      </c>
      <c r="Q23" s="25">
        <f t="shared" si="6"/>
        <v>9.9999999999999995E-7</v>
      </c>
      <c r="R23" s="25">
        <f t="shared" si="7"/>
        <v>9.9999999999999995E-7</v>
      </c>
      <c r="S23" s="25">
        <f t="shared" si="8"/>
        <v>0</v>
      </c>
      <c r="T23" s="25">
        <f t="shared" si="9"/>
        <v>0</v>
      </c>
      <c r="U23" s="25">
        <f t="shared" si="10"/>
        <v>0</v>
      </c>
      <c r="V23" s="25">
        <f t="shared" si="11"/>
        <v>0</v>
      </c>
      <c r="W23" s="25">
        <f t="shared" si="12"/>
        <v>0</v>
      </c>
      <c r="X23" s="25" t="str">
        <f t="shared" si="13"/>
        <v/>
      </c>
      <c r="Y23" s="35" t="str">
        <f t="shared" si="14"/>
        <v/>
      </c>
      <c r="Z23" s="25"/>
      <c r="AA23" s="25" t="str">
        <f t="shared" si="15"/>
        <v/>
      </c>
      <c r="AB23" s="25">
        <f t="shared" si="16"/>
        <v>9.9999999999999995E-7</v>
      </c>
      <c r="AC23" s="25">
        <f t="shared" si="17"/>
        <v>9.9999999999999995E-7</v>
      </c>
      <c r="AD23" s="25">
        <f t="shared" si="18"/>
        <v>0</v>
      </c>
      <c r="AE23" s="25">
        <f t="shared" si="19"/>
        <v>0</v>
      </c>
      <c r="AF23" s="25" t="str">
        <f t="shared" si="20"/>
        <v/>
      </c>
      <c r="AG23" s="35" t="str">
        <f t="shared" si="21"/>
        <v/>
      </c>
      <c r="AH23" s="25"/>
      <c r="AI23" s="25" t="str">
        <f t="shared" si="22"/>
        <v/>
      </c>
      <c r="AJ23" s="25" t="str">
        <f t="shared" si="23"/>
        <v/>
      </c>
      <c r="AK23" s="25" t="str">
        <f t="shared" si="24"/>
        <v/>
      </c>
      <c r="AL23" s="25" t="str">
        <f t="shared" si="25"/>
        <v/>
      </c>
      <c r="AM23" s="25" t="e">
        <f t="shared" si="26"/>
        <v>#VALUE!</v>
      </c>
      <c r="AN23" s="25" t="e">
        <f t="shared" si="27"/>
        <v>#VALUE!</v>
      </c>
      <c r="AO23" s="25" t="str">
        <f t="shared" si="28"/>
        <v/>
      </c>
      <c r="AP23" s="35" t="str">
        <f t="shared" si="29"/>
        <v/>
      </c>
      <c r="AQ23" s="25"/>
      <c r="AR23" s="25">
        <v>5</v>
      </c>
      <c r="AS23" s="25">
        <v>2</v>
      </c>
      <c r="AT23" s="25">
        <v>2</v>
      </c>
      <c r="AU23" s="25">
        <v>0.5</v>
      </c>
      <c r="AV23" s="23"/>
      <c r="AW23" s="36" t="str">
        <f t="shared" si="30"/>
        <v/>
      </c>
      <c r="AX23" s="25" t="str">
        <f t="shared" si="31"/>
        <v/>
      </c>
      <c r="AY23" s="36" t="str">
        <f t="shared" si="32"/>
        <v/>
      </c>
      <c r="AZ23" s="25" t="str">
        <f t="shared" si="33"/>
        <v/>
      </c>
      <c r="BA23" s="36" t="str">
        <f t="shared" si="34"/>
        <v/>
      </c>
      <c r="BB23" s="25" t="str">
        <f t="shared" si="35"/>
        <v/>
      </c>
      <c r="BC23" s="36" t="str">
        <f t="shared" si="36"/>
        <v/>
      </c>
      <c r="BD23" s="25" t="str">
        <f t="shared" si="37"/>
        <v/>
      </c>
      <c r="BE23" s="36" t="str">
        <f t="shared" si="38"/>
        <v/>
      </c>
      <c r="BF23" s="25" t="str">
        <f t="shared" si="39"/>
        <v/>
      </c>
      <c r="BG23" s="36" t="str">
        <f t="shared" si="40"/>
        <v/>
      </c>
      <c r="BH23" s="25" t="str">
        <f t="shared" si="41"/>
        <v/>
      </c>
      <c r="BI23" s="36" t="str">
        <f t="shared" si="42"/>
        <v/>
      </c>
      <c r="BJ23" s="25" t="str">
        <f t="shared" si="43"/>
        <v/>
      </c>
      <c r="BK23" s="36" t="str">
        <f t="shared" si="44"/>
        <v/>
      </c>
      <c r="BL23" s="25" t="str">
        <f t="shared" si="45"/>
        <v/>
      </c>
      <c r="BM23" s="25" t="str">
        <f t="shared" si="46"/>
        <v/>
      </c>
      <c r="BN23" s="25" t="str">
        <f t="shared" si="47"/>
        <v/>
      </c>
      <c r="BO23" s="23"/>
      <c r="BP23" s="37">
        <f t="shared" si="48"/>
        <v>0</v>
      </c>
      <c r="BQ23" s="37">
        <f t="shared" si="49"/>
        <v>0</v>
      </c>
      <c r="BR23" s="37">
        <f t="shared" si="50"/>
        <v>0</v>
      </c>
      <c r="BS23" s="23"/>
      <c r="BT23" s="25" t="str">
        <f t="shared" si="51"/>
        <v/>
      </c>
      <c r="BU23" s="25" t="str">
        <f t="shared" si="52"/>
        <v/>
      </c>
      <c r="BV23" s="25" t="str">
        <f t="shared" si="53"/>
        <v>&gt;15000</v>
      </c>
      <c r="BW23" s="25" t="e">
        <f t="shared" si="54"/>
        <v>#VALUE!</v>
      </c>
      <c r="BX23" s="25" t="str">
        <f t="shared" si="55"/>
        <v/>
      </c>
      <c r="BY23" s="25" t="str">
        <f t="shared" si="56"/>
        <v>&gt;150000</v>
      </c>
      <c r="BZ23" s="25" t="str">
        <f t="shared" si="57"/>
        <v/>
      </c>
      <c r="CA23" s="25" t="str">
        <f t="shared" si="58"/>
        <v/>
      </c>
      <c r="CB23" s="25" t="str">
        <f t="shared" si="59"/>
        <v>&gt;150000</v>
      </c>
      <c r="CC23" s="23"/>
      <c r="CD23" s="22" t="str">
        <f t="shared" si="60"/>
        <v/>
      </c>
      <c r="CE23" s="30"/>
      <c r="CF23" s="25" t="str">
        <f t="shared" si="61"/>
        <v/>
      </c>
      <c r="CG23" s="38" t="str">
        <f t="shared" si="62"/>
        <v/>
      </c>
      <c r="IA23"/>
      <c r="IB23"/>
      <c r="IC23"/>
      <c r="ID23"/>
      <c r="IE23"/>
      <c r="IF23"/>
      <c r="IG23"/>
      <c r="IH23"/>
      <c r="II23"/>
      <c r="IJ23"/>
    </row>
    <row r="24" spans="1:244" s="4" customFormat="1" x14ac:dyDescent="0.25">
      <c r="A24" s="21">
        <v>20</v>
      </c>
      <c r="B24" s="34"/>
      <c r="C24" s="23"/>
      <c r="D24" s="34"/>
      <c r="E24" s="34"/>
      <c r="F24" s="34"/>
      <c r="G24" s="34"/>
      <c r="H24" s="34"/>
      <c r="I24" s="22"/>
      <c r="J24" s="34"/>
      <c r="K24" s="34"/>
      <c r="L24" s="25"/>
      <c r="M24" s="25" t="str">
        <f t="shared" si="2"/>
        <v/>
      </c>
      <c r="N24" s="25">
        <f t="shared" si="3"/>
        <v>9.9999999999999995E-7</v>
      </c>
      <c r="O24" s="25">
        <f t="shared" si="4"/>
        <v>9.9999999999999995E-7</v>
      </c>
      <c r="P24" s="25">
        <f t="shared" si="5"/>
        <v>9.9999999999999995E-7</v>
      </c>
      <c r="Q24" s="25">
        <f t="shared" si="6"/>
        <v>9.9999999999999995E-7</v>
      </c>
      <c r="R24" s="25">
        <f t="shared" si="7"/>
        <v>9.9999999999999995E-7</v>
      </c>
      <c r="S24" s="25">
        <f t="shared" si="8"/>
        <v>0</v>
      </c>
      <c r="T24" s="25">
        <f t="shared" si="9"/>
        <v>0</v>
      </c>
      <c r="U24" s="25">
        <f t="shared" si="10"/>
        <v>0</v>
      </c>
      <c r="V24" s="25">
        <f t="shared" si="11"/>
        <v>0</v>
      </c>
      <c r="W24" s="25">
        <f t="shared" si="12"/>
        <v>0</v>
      </c>
      <c r="X24" s="25" t="str">
        <f t="shared" si="13"/>
        <v/>
      </c>
      <c r="Y24" s="35" t="str">
        <f t="shared" si="14"/>
        <v/>
      </c>
      <c r="Z24" s="25"/>
      <c r="AA24" s="25" t="str">
        <f t="shared" si="15"/>
        <v/>
      </c>
      <c r="AB24" s="25">
        <f t="shared" si="16"/>
        <v>9.9999999999999995E-7</v>
      </c>
      <c r="AC24" s="25">
        <f t="shared" si="17"/>
        <v>9.9999999999999995E-7</v>
      </c>
      <c r="AD24" s="25">
        <f t="shared" si="18"/>
        <v>0</v>
      </c>
      <c r="AE24" s="25">
        <f t="shared" si="19"/>
        <v>0</v>
      </c>
      <c r="AF24" s="25" t="str">
        <f t="shared" si="20"/>
        <v/>
      </c>
      <c r="AG24" s="35" t="str">
        <f t="shared" si="21"/>
        <v/>
      </c>
      <c r="AH24" s="25"/>
      <c r="AI24" s="25" t="str">
        <f t="shared" si="22"/>
        <v/>
      </c>
      <c r="AJ24" s="25" t="str">
        <f t="shared" si="23"/>
        <v/>
      </c>
      <c r="AK24" s="25" t="str">
        <f t="shared" si="24"/>
        <v/>
      </c>
      <c r="AL24" s="25" t="str">
        <f t="shared" si="25"/>
        <v/>
      </c>
      <c r="AM24" s="25" t="e">
        <f t="shared" si="26"/>
        <v>#VALUE!</v>
      </c>
      <c r="AN24" s="25" t="e">
        <f t="shared" si="27"/>
        <v>#VALUE!</v>
      </c>
      <c r="AO24" s="25" t="str">
        <f t="shared" si="28"/>
        <v/>
      </c>
      <c r="AP24" s="35" t="str">
        <f t="shared" si="29"/>
        <v/>
      </c>
      <c r="AQ24" s="25"/>
      <c r="AR24" s="25">
        <v>5</v>
      </c>
      <c r="AS24" s="25">
        <v>2</v>
      </c>
      <c r="AT24" s="25">
        <v>2</v>
      </c>
      <c r="AU24" s="25">
        <v>0.5</v>
      </c>
      <c r="AV24" s="23"/>
      <c r="AW24" s="36" t="str">
        <f t="shared" si="30"/>
        <v/>
      </c>
      <c r="AX24" s="25" t="str">
        <f t="shared" si="31"/>
        <v/>
      </c>
      <c r="AY24" s="36" t="str">
        <f t="shared" si="32"/>
        <v/>
      </c>
      <c r="AZ24" s="25" t="str">
        <f t="shared" si="33"/>
        <v/>
      </c>
      <c r="BA24" s="36" t="str">
        <f t="shared" si="34"/>
        <v/>
      </c>
      <c r="BB24" s="25" t="str">
        <f t="shared" si="35"/>
        <v/>
      </c>
      <c r="BC24" s="36" t="str">
        <f t="shared" si="36"/>
        <v/>
      </c>
      <c r="BD24" s="25" t="str">
        <f t="shared" si="37"/>
        <v/>
      </c>
      <c r="BE24" s="36" t="str">
        <f t="shared" si="38"/>
        <v/>
      </c>
      <c r="BF24" s="25" t="str">
        <f t="shared" si="39"/>
        <v/>
      </c>
      <c r="BG24" s="36" t="str">
        <f t="shared" si="40"/>
        <v/>
      </c>
      <c r="BH24" s="25" t="str">
        <f t="shared" si="41"/>
        <v/>
      </c>
      <c r="BI24" s="36" t="str">
        <f t="shared" si="42"/>
        <v/>
      </c>
      <c r="BJ24" s="25" t="str">
        <f t="shared" si="43"/>
        <v/>
      </c>
      <c r="BK24" s="36" t="str">
        <f t="shared" si="44"/>
        <v/>
      </c>
      <c r="BL24" s="25" t="str">
        <f t="shared" si="45"/>
        <v/>
      </c>
      <c r="BM24" s="25" t="str">
        <f t="shared" si="46"/>
        <v/>
      </c>
      <c r="BN24" s="25" t="str">
        <f t="shared" si="47"/>
        <v/>
      </c>
      <c r="BO24" s="23"/>
      <c r="BP24" s="37">
        <f t="shared" si="48"/>
        <v>0</v>
      </c>
      <c r="BQ24" s="37">
        <f t="shared" si="49"/>
        <v>0</v>
      </c>
      <c r="BR24" s="37">
        <f t="shared" si="50"/>
        <v>0</v>
      </c>
      <c r="BS24" s="23"/>
      <c r="BT24" s="25" t="str">
        <f t="shared" si="51"/>
        <v/>
      </c>
      <c r="BU24" s="25" t="str">
        <f t="shared" si="52"/>
        <v/>
      </c>
      <c r="BV24" s="25" t="str">
        <f t="shared" si="53"/>
        <v>&gt;15000</v>
      </c>
      <c r="BW24" s="25" t="e">
        <f t="shared" si="54"/>
        <v>#VALUE!</v>
      </c>
      <c r="BX24" s="25" t="str">
        <f t="shared" si="55"/>
        <v/>
      </c>
      <c r="BY24" s="25" t="str">
        <f t="shared" si="56"/>
        <v>&gt;150000</v>
      </c>
      <c r="BZ24" s="25" t="str">
        <f t="shared" si="57"/>
        <v/>
      </c>
      <c r="CA24" s="25" t="str">
        <f t="shared" si="58"/>
        <v/>
      </c>
      <c r="CB24" s="25" t="str">
        <f t="shared" si="59"/>
        <v>&gt;150000</v>
      </c>
      <c r="CC24" s="23"/>
      <c r="CD24" s="22" t="str">
        <f t="shared" si="60"/>
        <v/>
      </c>
      <c r="CE24" s="30"/>
      <c r="CF24" s="25" t="str">
        <f t="shared" si="61"/>
        <v/>
      </c>
      <c r="CG24" s="38" t="str">
        <f t="shared" si="62"/>
        <v/>
      </c>
      <c r="IA24"/>
      <c r="IB24"/>
      <c r="IC24"/>
      <c r="ID24"/>
      <c r="IE24"/>
      <c r="IF24"/>
      <c r="IG24"/>
      <c r="IH24"/>
      <c r="II24"/>
      <c r="IJ24"/>
    </row>
    <row r="25" spans="1:244" s="4" customFormat="1" x14ac:dyDescent="0.25">
      <c r="A25" s="32">
        <v>21</v>
      </c>
      <c r="B25" s="34"/>
      <c r="C25" s="23"/>
      <c r="D25" s="34"/>
      <c r="E25" s="34"/>
      <c r="F25" s="34"/>
      <c r="G25" s="34"/>
      <c r="H25" s="34"/>
      <c r="I25" s="22"/>
      <c r="J25" s="34"/>
      <c r="K25" s="34"/>
      <c r="L25" s="25"/>
      <c r="M25" s="25" t="str">
        <f t="shared" si="2"/>
        <v/>
      </c>
      <c r="N25" s="25">
        <f t="shared" si="3"/>
        <v>9.9999999999999995E-7</v>
      </c>
      <c r="O25" s="25">
        <f t="shared" si="4"/>
        <v>9.9999999999999995E-7</v>
      </c>
      <c r="P25" s="25">
        <f t="shared" si="5"/>
        <v>9.9999999999999995E-7</v>
      </c>
      <c r="Q25" s="25">
        <f t="shared" si="6"/>
        <v>9.9999999999999995E-7</v>
      </c>
      <c r="R25" s="25">
        <f t="shared" si="7"/>
        <v>9.9999999999999995E-7</v>
      </c>
      <c r="S25" s="25">
        <f t="shared" si="8"/>
        <v>0</v>
      </c>
      <c r="T25" s="25">
        <f t="shared" si="9"/>
        <v>0</v>
      </c>
      <c r="U25" s="25">
        <f t="shared" si="10"/>
        <v>0</v>
      </c>
      <c r="V25" s="25">
        <f t="shared" si="11"/>
        <v>0</v>
      </c>
      <c r="W25" s="25">
        <f t="shared" si="12"/>
        <v>0</v>
      </c>
      <c r="X25" s="25" t="str">
        <f t="shared" si="13"/>
        <v/>
      </c>
      <c r="Y25" s="35" t="str">
        <f t="shared" si="14"/>
        <v/>
      </c>
      <c r="Z25" s="25"/>
      <c r="AA25" s="25" t="str">
        <f t="shared" si="15"/>
        <v/>
      </c>
      <c r="AB25" s="25">
        <f t="shared" si="16"/>
        <v>9.9999999999999995E-7</v>
      </c>
      <c r="AC25" s="25">
        <f t="shared" si="17"/>
        <v>9.9999999999999995E-7</v>
      </c>
      <c r="AD25" s="25">
        <f t="shared" si="18"/>
        <v>0</v>
      </c>
      <c r="AE25" s="25">
        <f t="shared" si="19"/>
        <v>0</v>
      </c>
      <c r="AF25" s="25" t="str">
        <f t="shared" si="20"/>
        <v/>
      </c>
      <c r="AG25" s="35" t="str">
        <f t="shared" si="21"/>
        <v/>
      </c>
      <c r="AH25" s="25"/>
      <c r="AI25" s="25" t="str">
        <f t="shared" si="22"/>
        <v/>
      </c>
      <c r="AJ25" s="25" t="str">
        <f t="shared" si="23"/>
        <v/>
      </c>
      <c r="AK25" s="25" t="str">
        <f t="shared" si="24"/>
        <v/>
      </c>
      <c r="AL25" s="25" t="str">
        <f t="shared" si="25"/>
        <v/>
      </c>
      <c r="AM25" s="25" t="e">
        <f t="shared" si="26"/>
        <v>#VALUE!</v>
      </c>
      <c r="AN25" s="25" t="e">
        <f t="shared" si="27"/>
        <v>#VALUE!</v>
      </c>
      <c r="AO25" s="25" t="str">
        <f t="shared" si="28"/>
        <v/>
      </c>
      <c r="AP25" s="35" t="str">
        <f t="shared" si="29"/>
        <v/>
      </c>
      <c r="AQ25" s="25"/>
      <c r="AR25" s="25">
        <v>5</v>
      </c>
      <c r="AS25" s="25">
        <v>2</v>
      </c>
      <c r="AT25" s="25">
        <v>2</v>
      </c>
      <c r="AU25" s="25">
        <v>0.5</v>
      </c>
      <c r="AV25" s="23"/>
      <c r="AW25" s="36" t="str">
        <f t="shared" si="30"/>
        <v/>
      </c>
      <c r="AX25" s="25" t="str">
        <f t="shared" si="31"/>
        <v/>
      </c>
      <c r="AY25" s="36" t="str">
        <f t="shared" si="32"/>
        <v/>
      </c>
      <c r="AZ25" s="25" t="str">
        <f t="shared" si="33"/>
        <v/>
      </c>
      <c r="BA25" s="36" t="str">
        <f t="shared" si="34"/>
        <v/>
      </c>
      <c r="BB25" s="25" t="str">
        <f t="shared" si="35"/>
        <v/>
      </c>
      <c r="BC25" s="36" t="str">
        <f t="shared" si="36"/>
        <v/>
      </c>
      <c r="BD25" s="25" t="str">
        <f t="shared" si="37"/>
        <v/>
      </c>
      <c r="BE25" s="36" t="str">
        <f t="shared" si="38"/>
        <v/>
      </c>
      <c r="BF25" s="25" t="str">
        <f t="shared" si="39"/>
        <v/>
      </c>
      <c r="BG25" s="36" t="str">
        <f t="shared" si="40"/>
        <v/>
      </c>
      <c r="BH25" s="25" t="str">
        <f t="shared" si="41"/>
        <v/>
      </c>
      <c r="BI25" s="36" t="str">
        <f t="shared" si="42"/>
        <v/>
      </c>
      <c r="BJ25" s="25" t="str">
        <f t="shared" si="43"/>
        <v/>
      </c>
      <c r="BK25" s="36" t="str">
        <f t="shared" si="44"/>
        <v/>
      </c>
      <c r="BL25" s="25" t="str">
        <f t="shared" si="45"/>
        <v/>
      </c>
      <c r="BM25" s="25" t="str">
        <f t="shared" si="46"/>
        <v/>
      </c>
      <c r="BN25" s="25" t="str">
        <f t="shared" si="47"/>
        <v/>
      </c>
      <c r="BO25" s="23"/>
      <c r="BP25" s="37">
        <f t="shared" si="48"/>
        <v>0</v>
      </c>
      <c r="BQ25" s="37">
        <f t="shared" si="49"/>
        <v>0</v>
      </c>
      <c r="BR25" s="37">
        <f t="shared" si="50"/>
        <v>0</v>
      </c>
      <c r="BS25" s="23"/>
      <c r="BT25" s="25" t="str">
        <f t="shared" si="51"/>
        <v/>
      </c>
      <c r="BU25" s="25" t="str">
        <f t="shared" si="52"/>
        <v/>
      </c>
      <c r="BV25" s="25" t="str">
        <f t="shared" si="53"/>
        <v>&gt;15000</v>
      </c>
      <c r="BW25" s="25" t="e">
        <f t="shared" si="54"/>
        <v>#VALUE!</v>
      </c>
      <c r="BX25" s="25" t="str">
        <f t="shared" si="55"/>
        <v/>
      </c>
      <c r="BY25" s="25" t="str">
        <f t="shared" si="56"/>
        <v>&gt;150000</v>
      </c>
      <c r="BZ25" s="25" t="str">
        <f t="shared" si="57"/>
        <v/>
      </c>
      <c r="CA25" s="25" t="str">
        <f t="shared" si="58"/>
        <v/>
      </c>
      <c r="CB25" s="25" t="str">
        <f t="shared" si="59"/>
        <v>&gt;150000</v>
      </c>
      <c r="CC25" s="23"/>
      <c r="CD25" s="22" t="str">
        <f t="shared" si="60"/>
        <v/>
      </c>
      <c r="CE25" s="30"/>
      <c r="CF25" s="25" t="str">
        <f t="shared" si="61"/>
        <v/>
      </c>
      <c r="CG25" s="38" t="str">
        <f t="shared" si="62"/>
        <v/>
      </c>
      <c r="IA25"/>
      <c r="IB25"/>
      <c r="IC25"/>
      <c r="ID25"/>
      <c r="IE25"/>
      <c r="IF25"/>
      <c r="IG25"/>
      <c r="IH25"/>
      <c r="II25"/>
      <c r="IJ25"/>
    </row>
    <row r="26" spans="1:244" s="4" customFormat="1" x14ac:dyDescent="0.25">
      <c r="A26" s="21">
        <v>22</v>
      </c>
      <c r="B26" s="34"/>
      <c r="C26" s="23"/>
      <c r="D26" s="34"/>
      <c r="E26" s="34"/>
      <c r="F26" s="34"/>
      <c r="G26" s="34"/>
      <c r="H26" s="34"/>
      <c r="I26" s="22"/>
      <c r="J26" s="34"/>
      <c r="K26" s="34"/>
      <c r="L26" s="25"/>
      <c r="M26" s="25" t="str">
        <f t="shared" si="2"/>
        <v/>
      </c>
      <c r="N26" s="25">
        <f t="shared" si="3"/>
        <v>9.9999999999999995E-7</v>
      </c>
      <c r="O26" s="25">
        <f t="shared" si="4"/>
        <v>9.9999999999999995E-7</v>
      </c>
      <c r="P26" s="25">
        <f t="shared" si="5"/>
        <v>9.9999999999999995E-7</v>
      </c>
      <c r="Q26" s="25">
        <f t="shared" si="6"/>
        <v>9.9999999999999995E-7</v>
      </c>
      <c r="R26" s="25">
        <f t="shared" si="7"/>
        <v>9.9999999999999995E-7</v>
      </c>
      <c r="S26" s="25">
        <f t="shared" si="8"/>
        <v>0</v>
      </c>
      <c r="T26" s="25">
        <f t="shared" si="9"/>
        <v>0</v>
      </c>
      <c r="U26" s="25">
        <f t="shared" si="10"/>
        <v>0</v>
      </c>
      <c r="V26" s="25">
        <f t="shared" si="11"/>
        <v>0</v>
      </c>
      <c r="W26" s="25">
        <f t="shared" si="12"/>
        <v>0</v>
      </c>
      <c r="X26" s="25" t="str">
        <f t="shared" si="13"/>
        <v/>
      </c>
      <c r="Y26" s="35" t="str">
        <f t="shared" si="14"/>
        <v/>
      </c>
      <c r="Z26" s="25"/>
      <c r="AA26" s="25" t="str">
        <f t="shared" si="15"/>
        <v/>
      </c>
      <c r="AB26" s="25">
        <f t="shared" si="16"/>
        <v>9.9999999999999995E-7</v>
      </c>
      <c r="AC26" s="25">
        <f t="shared" si="17"/>
        <v>9.9999999999999995E-7</v>
      </c>
      <c r="AD26" s="25">
        <f t="shared" si="18"/>
        <v>0</v>
      </c>
      <c r="AE26" s="25">
        <f t="shared" si="19"/>
        <v>0</v>
      </c>
      <c r="AF26" s="25" t="str">
        <f t="shared" si="20"/>
        <v/>
      </c>
      <c r="AG26" s="35" t="str">
        <f t="shared" si="21"/>
        <v/>
      </c>
      <c r="AH26" s="25"/>
      <c r="AI26" s="25" t="str">
        <f t="shared" si="22"/>
        <v/>
      </c>
      <c r="AJ26" s="25" t="str">
        <f t="shared" si="23"/>
        <v/>
      </c>
      <c r="AK26" s="25" t="str">
        <f t="shared" si="24"/>
        <v/>
      </c>
      <c r="AL26" s="25" t="str">
        <f t="shared" si="25"/>
        <v/>
      </c>
      <c r="AM26" s="25" t="e">
        <f t="shared" si="26"/>
        <v>#VALUE!</v>
      </c>
      <c r="AN26" s="25" t="e">
        <f t="shared" si="27"/>
        <v>#VALUE!</v>
      </c>
      <c r="AO26" s="25" t="str">
        <f t="shared" si="28"/>
        <v/>
      </c>
      <c r="AP26" s="35" t="str">
        <f t="shared" si="29"/>
        <v/>
      </c>
      <c r="AQ26" s="25"/>
      <c r="AR26" s="25">
        <v>5</v>
      </c>
      <c r="AS26" s="25">
        <v>2</v>
      </c>
      <c r="AT26" s="25">
        <v>2</v>
      </c>
      <c r="AU26" s="25">
        <v>0.5</v>
      </c>
      <c r="AV26" s="23"/>
      <c r="AW26" s="36" t="str">
        <f t="shared" si="30"/>
        <v/>
      </c>
      <c r="AX26" s="25" t="str">
        <f t="shared" si="31"/>
        <v/>
      </c>
      <c r="AY26" s="36" t="str">
        <f t="shared" si="32"/>
        <v/>
      </c>
      <c r="AZ26" s="25" t="str">
        <f t="shared" si="33"/>
        <v/>
      </c>
      <c r="BA26" s="36" t="str">
        <f t="shared" si="34"/>
        <v/>
      </c>
      <c r="BB26" s="25" t="str">
        <f t="shared" si="35"/>
        <v/>
      </c>
      <c r="BC26" s="36" t="str">
        <f t="shared" si="36"/>
        <v/>
      </c>
      <c r="BD26" s="25" t="str">
        <f t="shared" si="37"/>
        <v/>
      </c>
      <c r="BE26" s="36" t="str">
        <f t="shared" si="38"/>
        <v/>
      </c>
      <c r="BF26" s="25" t="str">
        <f t="shared" si="39"/>
        <v/>
      </c>
      <c r="BG26" s="36" t="str">
        <f t="shared" si="40"/>
        <v/>
      </c>
      <c r="BH26" s="25" t="str">
        <f t="shared" si="41"/>
        <v/>
      </c>
      <c r="BI26" s="36" t="str">
        <f t="shared" si="42"/>
        <v/>
      </c>
      <c r="BJ26" s="25" t="str">
        <f t="shared" si="43"/>
        <v/>
      </c>
      <c r="BK26" s="36" t="str">
        <f t="shared" si="44"/>
        <v/>
      </c>
      <c r="BL26" s="25" t="str">
        <f t="shared" si="45"/>
        <v/>
      </c>
      <c r="BM26" s="25" t="str">
        <f t="shared" si="46"/>
        <v/>
      </c>
      <c r="BN26" s="25" t="str">
        <f t="shared" si="47"/>
        <v/>
      </c>
      <c r="BO26" s="23"/>
      <c r="BP26" s="37">
        <f t="shared" si="48"/>
        <v>0</v>
      </c>
      <c r="BQ26" s="37">
        <f t="shared" si="49"/>
        <v>0</v>
      </c>
      <c r="BR26" s="37">
        <f t="shared" si="50"/>
        <v>0</v>
      </c>
      <c r="BS26" s="23"/>
      <c r="BT26" s="25" t="str">
        <f t="shared" si="51"/>
        <v/>
      </c>
      <c r="BU26" s="25" t="str">
        <f t="shared" si="52"/>
        <v/>
      </c>
      <c r="BV26" s="25" t="str">
        <f t="shared" si="53"/>
        <v>&gt;15000</v>
      </c>
      <c r="BW26" s="25" t="e">
        <f t="shared" si="54"/>
        <v>#VALUE!</v>
      </c>
      <c r="BX26" s="25" t="str">
        <f t="shared" si="55"/>
        <v/>
      </c>
      <c r="BY26" s="25" t="str">
        <f t="shared" si="56"/>
        <v>&gt;150000</v>
      </c>
      <c r="BZ26" s="25" t="str">
        <f t="shared" si="57"/>
        <v/>
      </c>
      <c r="CA26" s="25" t="str">
        <f t="shared" si="58"/>
        <v/>
      </c>
      <c r="CB26" s="25" t="str">
        <f t="shared" si="59"/>
        <v>&gt;150000</v>
      </c>
      <c r="CC26" s="23"/>
      <c r="CD26" s="22" t="str">
        <f t="shared" si="60"/>
        <v/>
      </c>
      <c r="CE26" s="30"/>
      <c r="CF26" s="25" t="str">
        <f t="shared" si="61"/>
        <v/>
      </c>
      <c r="CG26" s="38" t="str">
        <f t="shared" si="62"/>
        <v/>
      </c>
      <c r="IA26"/>
      <c r="IB26"/>
      <c r="IC26"/>
      <c r="ID26"/>
      <c r="IE26"/>
      <c r="IF26"/>
      <c r="IG26"/>
      <c r="IH26"/>
      <c r="II26"/>
      <c r="IJ26"/>
    </row>
    <row r="27" spans="1:244" s="4" customFormat="1" x14ac:dyDescent="0.25">
      <c r="A27" s="32">
        <v>23</v>
      </c>
      <c r="B27" s="34"/>
      <c r="C27" s="23"/>
      <c r="D27" s="34"/>
      <c r="E27" s="34"/>
      <c r="F27" s="34"/>
      <c r="G27" s="34"/>
      <c r="H27" s="34"/>
      <c r="I27" s="22"/>
      <c r="J27" s="34"/>
      <c r="K27" s="34"/>
      <c r="L27" s="25"/>
      <c r="M27" s="25" t="str">
        <f t="shared" si="2"/>
        <v/>
      </c>
      <c r="N27" s="25">
        <f t="shared" si="3"/>
        <v>9.9999999999999995E-7</v>
      </c>
      <c r="O27" s="25">
        <f t="shared" si="4"/>
        <v>9.9999999999999995E-7</v>
      </c>
      <c r="P27" s="25">
        <f t="shared" si="5"/>
        <v>9.9999999999999995E-7</v>
      </c>
      <c r="Q27" s="25">
        <f t="shared" si="6"/>
        <v>9.9999999999999995E-7</v>
      </c>
      <c r="R27" s="25">
        <f t="shared" si="7"/>
        <v>9.9999999999999995E-7</v>
      </c>
      <c r="S27" s="25">
        <f t="shared" si="8"/>
        <v>0</v>
      </c>
      <c r="T27" s="25">
        <f t="shared" si="9"/>
        <v>0</v>
      </c>
      <c r="U27" s="25">
        <f t="shared" si="10"/>
        <v>0</v>
      </c>
      <c r="V27" s="25">
        <f t="shared" si="11"/>
        <v>0</v>
      </c>
      <c r="W27" s="25">
        <f t="shared" si="12"/>
        <v>0</v>
      </c>
      <c r="X27" s="25" t="str">
        <f t="shared" si="13"/>
        <v/>
      </c>
      <c r="Y27" s="35" t="str">
        <f t="shared" si="14"/>
        <v/>
      </c>
      <c r="Z27" s="25"/>
      <c r="AA27" s="25" t="str">
        <f t="shared" si="15"/>
        <v/>
      </c>
      <c r="AB27" s="25">
        <f t="shared" si="16"/>
        <v>9.9999999999999995E-7</v>
      </c>
      <c r="AC27" s="25">
        <f t="shared" si="17"/>
        <v>9.9999999999999995E-7</v>
      </c>
      <c r="AD27" s="25">
        <f t="shared" si="18"/>
        <v>0</v>
      </c>
      <c r="AE27" s="25">
        <f t="shared" si="19"/>
        <v>0</v>
      </c>
      <c r="AF27" s="25" t="str">
        <f t="shared" si="20"/>
        <v/>
      </c>
      <c r="AG27" s="35" t="str">
        <f t="shared" si="21"/>
        <v/>
      </c>
      <c r="AH27" s="25"/>
      <c r="AI27" s="25" t="str">
        <f t="shared" si="22"/>
        <v/>
      </c>
      <c r="AJ27" s="25" t="str">
        <f t="shared" si="23"/>
        <v/>
      </c>
      <c r="AK27" s="25" t="str">
        <f t="shared" si="24"/>
        <v/>
      </c>
      <c r="AL27" s="25" t="str">
        <f t="shared" si="25"/>
        <v/>
      </c>
      <c r="AM27" s="25" t="e">
        <f t="shared" si="26"/>
        <v>#VALUE!</v>
      </c>
      <c r="AN27" s="25" t="e">
        <f t="shared" si="27"/>
        <v>#VALUE!</v>
      </c>
      <c r="AO27" s="25" t="str">
        <f t="shared" si="28"/>
        <v/>
      </c>
      <c r="AP27" s="35" t="str">
        <f t="shared" si="29"/>
        <v/>
      </c>
      <c r="AQ27" s="25"/>
      <c r="AR27" s="25">
        <v>5</v>
      </c>
      <c r="AS27" s="25">
        <v>2</v>
      </c>
      <c r="AT27" s="25">
        <v>2</v>
      </c>
      <c r="AU27" s="25">
        <v>0.5</v>
      </c>
      <c r="AV27" s="23"/>
      <c r="AW27" s="36" t="str">
        <f t="shared" si="30"/>
        <v/>
      </c>
      <c r="AX27" s="25" t="str">
        <f t="shared" si="31"/>
        <v/>
      </c>
      <c r="AY27" s="36" t="str">
        <f t="shared" si="32"/>
        <v/>
      </c>
      <c r="AZ27" s="25" t="str">
        <f t="shared" si="33"/>
        <v/>
      </c>
      <c r="BA27" s="36" t="str">
        <f t="shared" si="34"/>
        <v/>
      </c>
      <c r="BB27" s="25" t="str">
        <f t="shared" si="35"/>
        <v/>
      </c>
      <c r="BC27" s="36" t="str">
        <f t="shared" si="36"/>
        <v/>
      </c>
      <c r="BD27" s="25" t="str">
        <f t="shared" si="37"/>
        <v/>
      </c>
      <c r="BE27" s="36" t="str">
        <f t="shared" si="38"/>
        <v/>
      </c>
      <c r="BF27" s="25" t="str">
        <f t="shared" si="39"/>
        <v/>
      </c>
      <c r="BG27" s="36" t="str">
        <f t="shared" si="40"/>
        <v/>
      </c>
      <c r="BH27" s="25" t="str">
        <f t="shared" si="41"/>
        <v/>
      </c>
      <c r="BI27" s="36" t="str">
        <f t="shared" si="42"/>
        <v/>
      </c>
      <c r="BJ27" s="25" t="str">
        <f t="shared" si="43"/>
        <v/>
      </c>
      <c r="BK27" s="36" t="str">
        <f t="shared" si="44"/>
        <v/>
      </c>
      <c r="BL27" s="25" t="str">
        <f t="shared" si="45"/>
        <v/>
      </c>
      <c r="BM27" s="25" t="str">
        <f t="shared" si="46"/>
        <v/>
      </c>
      <c r="BN27" s="25" t="str">
        <f t="shared" si="47"/>
        <v/>
      </c>
      <c r="BO27" s="23"/>
      <c r="BP27" s="37">
        <f t="shared" si="48"/>
        <v>0</v>
      </c>
      <c r="BQ27" s="37">
        <f t="shared" si="49"/>
        <v>0</v>
      </c>
      <c r="BR27" s="37">
        <f t="shared" si="50"/>
        <v>0</v>
      </c>
      <c r="BS27" s="23"/>
      <c r="BT27" s="25" t="str">
        <f t="shared" si="51"/>
        <v/>
      </c>
      <c r="BU27" s="25" t="str">
        <f t="shared" si="52"/>
        <v/>
      </c>
      <c r="BV27" s="25" t="str">
        <f t="shared" si="53"/>
        <v>&gt;15000</v>
      </c>
      <c r="BW27" s="25" t="e">
        <f t="shared" si="54"/>
        <v>#VALUE!</v>
      </c>
      <c r="BX27" s="25" t="str">
        <f t="shared" si="55"/>
        <v/>
      </c>
      <c r="BY27" s="25" t="str">
        <f t="shared" si="56"/>
        <v>&gt;150000</v>
      </c>
      <c r="BZ27" s="25" t="str">
        <f t="shared" si="57"/>
        <v/>
      </c>
      <c r="CA27" s="25" t="str">
        <f t="shared" si="58"/>
        <v/>
      </c>
      <c r="CB27" s="25" t="str">
        <f t="shared" si="59"/>
        <v>&gt;150000</v>
      </c>
      <c r="CC27" s="23"/>
      <c r="CD27" s="22" t="str">
        <f t="shared" si="60"/>
        <v/>
      </c>
      <c r="CE27" s="30"/>
      <c r="CF27" s="25" t="str">
        <f t="shared" si="61"/>
        <v/>
      </c>
      <c r="CG27" s="38" t="str">
        <f t="shared" si="62"/>
        <v/>
      </c>
      <c r="IA27"/>
      <c r="IB27"/>
      <c r="IC27"/>
      <c r="ID27"/>
      <c r="IE27"/>
      <c r="IF27"/>
      <c r="IG27"/>
      <c r="IH27"/>
      <c r="II27"/>
      <c r="IJ27"/>
    </row>
    <row r="28" spans="1:244" s="4" customFormat="1" x14ac:dyDescent="0.25">
      <c r="A28" s="21">
        <v>24</v>
      </c>
      <c r="B28" s="34"/>
      <c r="C28" s="23"/>
      <c r="D28" s="34"/>
      <c r="E28" s="34"/>
      <c r="F28" s="34"/>
      <c r="G28" s="34"/>
      <c r="H28" s="34"/>
      <c r="I28" s="22"/>
      <c r="J28" s="34"/>
      <c r="K28" s="34"/>
      <c r="L28" s="25"/>
      <c r="M28" s="25" t="str">
        <f t="shared" si="2"/>
        <v/>
      </c>
      <c r="N28" s="25">
        <f t="shared" si="3"/>
        <v>9.9999999999999995E-7</v>
      </c>
      <c r="O28" s="25">
        <f t="shared" si="4"/>
        <v>9.9999999999999995E-7</v>
      </c>
      <c r="P28" s="25">
        <f t="shared" si="5"/>
        <v>9.9999999999999995E-7</v>
      </c>
      <c r="Q28" s="25">
        <f t="shared" si="6"/>
        <v>9.9999999999999995E-7</v>
      </c>
      <c r="R28" s="25">
        <f t="shared" si="7"/>
        <v>9.9999999999999995E-7</v>
      </c>
      <c r="S28" s="25">
        <f t="shared" si="8"/>
        <v>0</v>
      </c>
      <c r="T28" s="25">
        <f t="shared" si="9"/>
        <v>0</v>
      </c>
      <c r="U28" s="25">
        <f t="shared" si="10"/>
        <v>0</v>
      </c>
      <c r="V28" s="25">
        <f t="shared" si="11"/>
        <v>0</v>
      </c>
      <c r="W28" s="25">
        <f t="shared" si="12"/>
        <v>0</v>
      </c>
      <c r="X28" s="25" t="str">
        <f t="shared" si="13"/>
        <v/>
      </c>
      <c r="Y28" s="35" t="str">
        <f t="shared" si="14"/>
        <v/>
      </c>
      <c r="Z28" s="25"/>
      <c r="AA28" s="25" t="str">
        <f t="shared" si="15"/>
        <v/>
      </c>
      <c r="AB28" s="25">
        <f t="shared" si="16"/>
        <v>9.9999999999999995E-7</v>
      </c>
      <c r="AC28" s="25">
        <f t="shared" si="17"/>
        <v>9.9999999999999995E-7</v>
      </c>
      <c r="AD28" s="25">
        <f t="shared" si="18"/>
        <v>0</v>
      </c>
      <c r="AE28" s="25">
        <f t="shared" si="19"/>
        <v>0</v>
      </c>
      <c r="AF28" s="25" t="str">
        <f t="shared" si="20"/>
        <v/>
      </c>
      <c r="AG28" s="35" t="str">
        <f t="shared" si="21"/>
        <v/>
      </c>
      <c r="AH28" s="25"/>
      <c r="AI28" s="25" t="str">
        <f t="shared" si="22"/>
        <v/>
      </c>
      <c r="AJ28" s="25" t="str">
        <f t="shared" si="23"/>
        <v/>
      </c>
      <c r="AK28" s="25" t="str">
        <f t="shared" si="24"/>
        <v/>
      </c>
      <c r="AL28" s="25" t="str">
        <f t="shared" si="25"/>
        <v/>
      </c>
      <c r="AM28" s="25" t="e">
        <f t="shared" si="26"/>
        <v>#VALUE!</v>
      </c>
      <c r="AN28" s="25" t="e">
        <f t="shared" si="27"/>
        <v>#VALUE!</v>
      </c>
      <c r="AO28" s="25" t="str">
        <f t="shared" si="28"/>
        <v/>
      </c>
      <c r="AP28" s="35" t="str">
        <f t="shared" si="29"/>
        <v/>
      </c>
      <c r="AQ28" s="25"/>
      <c r="AR28" s="25">
        <v>5</v>
      </c>
      <c r="AS28" s="25">
        <v>2</v>
      </c>
      <c r="AT28" s="25">
        <v>2</v>
      </c>
      <c r="AU28" s="25">
        <v>0.5</v>
      </c>
      <c r="AV28" s="23"/>
      <c r="AW28" s="36" t="str">
        <f t="shared" si="30"/>
        <v/>
      </c>
      <c r="AX28" s="25" t="str">
        <f t="shared" si="31"/>
        <v/>
      </c>
      <c r="AY28" s="36" t="str">
        <f t="shared" si="32"/>
        <v/>
      </c>
      <c r="AZ28" s="25" t="str">
        <f t="shared" si="33"/>
        <v/>
      </c>
      <c r="BA28" s="36" t="str">
        <f t="shared" si="34"/>
        <v/>
      </c>
      <c r="BB28" s="25" t="str">
        <f t="shared" si="35"/>
        <v/>
      </c>
      <c r="BC28" s="36" t="str">
        <f t="shared" si="36"/>
        <v/>
      </c>
      <c r="BD28" s="25" t="str">
        <f t="shared" si="37"/>
        <v/>
      </c>
      <c r="BE28" s="36" t="str">
        <f t="shared" si="38"/>
        <v/>
      </c>
      <c r="BF28" s="25" t="str">
        <f t="shared" si="39"/>
        <v/>
      </c>
      <c r="BG28" s="36" t="str">
        <f t="shared" si="40"/>
        <v/>
      </c>
      <c r="BH28" s="25" t="str">
        <f t="shared" si="41"/>
        <v/>
      </c>
      <c r="BI28" s="36" t="str">
        <f t="shared" si="42"/>
        <v/>
      </c>
      <c r="BJ28" s="25" t="str">
        <f t="shared" si="43"/>
        <v/>
      </c>
      <c r="BK28" s="36" t="str">
        <f t="shared" si="44"/>
        <v/>
      </c>
      <c r="BL28" s="25" t="str">
        <f t="shared" si="45"/>
        <v/>
      </c>
      <c r="BM28" s="25" t="str">
        <f t="shared" si="46"/>
        <v/>
      </c>
      <c r="BN28" s="25" t="str">
        <f t="shared" si="47"/>
        <v/>
      </c>
      <c r="BO28" s="23"/>
      <c r="BP28" s="37">
        <f t="shared" si="48"/>
        <v>0</v>
      </c>
      <c r="BQ28" s="37">
        <f t="shared" si="49"/>
        <v>0</v>
      </c>
      <c r="BR28" s="37">
        <f t="shared" si="50"/>
        <v>0</v>
      </c>
      <c r="BS28" s="23"/>
      <c r="BT28" s="25" t="str">
        <f t="shared" si="51"/>
        <v/>
      </c>
      <c r="BU28" s="25" t="str">
        <f t="shared" si="52"/>
        <v/>
      </c>
      <c r="BV28" s="25" t="str">
        <f t="shared" si="53"/>
        <v>&gt;15000</v>
      </c>
      <c r="BW28" s="25" t="e">
        <f t="shared" si="54"/>
        <v>#VALUE!</v>
      </c>
      <c r="BX28" s="25" t="str">
        <f t="shared" si="55"/>
        <v/>
      </c>
      <c r="BY28" s="25" t="str">
        <f t="shared" si="56"/>
        <v>&gt;150000</v>
      </c>
      <c r="BZ28" s="25" t="str">
        <f t="shared" si="57"/>
        <v/>
      </c>
      <c r="CA28" s="25" t="str">
        <f t="shared" si="58"/>
        <v/>
      </c>
      <c r="CB28" s="25" t="str">
        <f t="shared" si="59"/>
        <v>&gt;150000</v>
      </c>
      <c r="CC28" s="23"/>
      <c r="CD28" s="22" t="str">
        <f t="shared" si="60"/>
        <v/>
      </c>
      <c r="CE28" s="30"/>
      <c r="CF28" s="25" t="str">
        <f t="shared" si="61"/>
        <v/>
      </c>
      <c r="CG28" s="38" t="str">
        <f t="shared" si="62"/>
        <v/>
      </c>
      <c r="IA28"/>
      <c r="IB28"/>
      <c r="IC28"/>
      <c r="ID28"/>
      <c r="IE28"/>
      <c r="IF28"/>
      <c r="IG28"/>
      <c r="IH28"/>
      <c r="II28"/>
      <c r="IJ28"/>
    </row>
    <row r="29" spans="1:244" s="4" customFormat="1" x14ac:dyDescent="0.25">
      <c r="A29" s="32">
        <v>25</v>
      </c>
      <c r="B29" s="34"/>
      <c r="C29" s="23"/>
      <c r="D29" s="34"/>
      <c r="E29" s="34"/>
      <c r="F29" s="34"/>
      <c r="G29" s="34"/>
      <c r="H29" s="34"/>
      <c r="I29" s="22"/>
      <c r="J29" s="34"/>
      <c r="K29" s="34"/>
      <c r="L29" s="25"/>
      <c r="M29" s="25" t="str">
        <f t="shared" si="2"/>
        <v/>
      </c>
      <c r="N29" s="25">
        <f t="shared" si="3"/>
        <v>9.9999999999999995E-7</v>
      </c>
      <c r="O29" s="25">
        <f t="shared" si="4"/>
        <v>9.9999999999999995E-7</v>
      </c>
      <c r="P29" s="25">
        <f t="shared" si="5"/>
        <v>9.9999999999999995E-7</v>
      </c>
      <c r="Q29" s="25">
        <f t="shared" si="6"/>
        <v>9.9999999999999995E-7</v>
      </c>
      <c r="R29" s="25">
        <f t="shared" si="7"/>
        <v>9.9999999999999995E-7</v>
      </c>
      <c r="S29" s="25">
        <f t="shared" si="8"/>
        <v>0</v>
      </c>
      <c r="T29" s="25">
        <f t="shared" si="9"/>
        <v>0</v>
      </c>
      <c r="U29" s="25">
        <f t="shared" si="10"/>
        <v>0</v>
      </c>
      <c r="V29" s="25">
        <f t="shared" si="11"/>
        <v>0</v>
      </c>
      <c r="W29" s="25">
        <f t="shared" si="12"/>
        <v>0</v>
      </c>
      <c r="X29" s="25" t="str">
        <f t="shared" si="13"/>
        <v/>
      </c>
      <c r="Y29" s="35" t="str">
        <f t="shared" si="14"/>
        <v/>
      </c>
      <c r="Z29" s="25"/>
      <c r="AA29" s="25" t="str">
        <f t="shared" si="15"/>
        <v/>
      </c>
      <c r="AB29" s="25">
        <f t="shared" si="16"/>
        <v>9.9999999999999995E-7</v>
      </c>
      <c r="AC29" s="25">
        <f t="shared" si="17"/>
        <v>9.9999999999999995E-7</v>
      </c>
      <c r="AD29" s="25">
        <f t="shared" si="18"/>
        <v>0</v>
      </c>
      <c r="AE29" s="25">
        <f t="shared" si="19"/>
        <v>0</v>
      </c>
      <c r="AF29" s="25" t="str">
        <f t="shared" si="20"/>
        <v/>
      </c>
      <c r="AG29" s="35" t="str">
        <f t="shared" si="21"/>
        <v/>
      </c>
      <c r="AH29" s="25"/>
      <c r="AI29" s="25" t="str">
        <f t="shared" si="22"/>
        <v/>
      </c>
      <c r="AJ29" s="25" t="str">
        <f t="shared" si="23"/>
        <v/>
      </c>
      <c r="AK29" s="25" t="str">
        <f t="shared" si="24"/>
        <v/>
      </c>
      <c r="AL29" s="25" t="str">
        <f t="shared" si="25"/>
        <v/>
      </c>
      <c r="AM29" s="25" t="e">
        <f t="shared" si="26"/>
        <v>#VALUE!</v>
      </c>
      <c r="AN29" s="25" t="e">
        <f t="shared" si="27"/>
        <v>#VALUE!</v>
      </c>
      <c r="AO29" s="25" t="str">
        <f t="shared" si="28"/>
        <v/>
      </c>
      <c r="AP29" s="35" t="str">
        <f t="shared" si="29"/>
        <v/>
      </c>
      <c r="AQ29" s="25"/>
      <c r="AR29" s="25">
        <v>5</v>
      </c>
      <c r="AS29" s="25">
        <v>2</v>
      </c>
      <c r="AT29" s="25">
        <v>2</v>
      </c>
      <c r="AU29" s="25">
        <v>0.5</v>
      </c>
      <c r="AV29" s="23"/>
      <c r="AW29" s="36" t="str">
        <f t="shared" si="30"/>
        <v/>
      </c>
      <c r="AX29" s="25" t="str">
        <f t="shared" si="31"/>
        <v/>
      </c>
      <c r="AY29" s="36" t="str">
        <f t="shared" si="32"/>
        <v/>
      </c>
      <c r="AZ29" s="25" t="str">
        <f t="shared" si="33"/>
        <v/>
      </c>
      <c r="BA29" s="36" t="str">
        <f t="shared" si="34"/>
        <v/>
      </c>
      <c r="BB29" s="25" t="str">
        <f t="shared" si="35"/>
        <v/>
      </c>
      <c r="BC29" s="36" t="str">
        <f t="shared" si="36"/>
        <v/>
      </c>
      <c r="BD29" s="25" t="str">
        <f t="shared" si="37"/>
        <v/>
      </c>
      <c r="BE29" s="36" t="str">
        <f t="shared" si="38"/>
        <v/>
      </c>
      <c r="BF29" s="25" t="str">
        <f t="shared" si="39"/>
        <v/>
      </c>
      <c r="BG29" s="36" t="str">
        <f t="shared" si="40"/>
        <v/>
      </c>
      <c r="BH29" s="25" t="str">
        <f t="shared" si="41"/>
        <v/>
      </c>
      <c r="BI29" s="36" t="str">
        <f t="shared" si="42"/>
        <v/>
      </c>
      <c r="BJ29" s="25" t="str">
        <f t="shared" si="43"/>
        <v/>
      </c>
      <c r="BK29" s="36" t="str">
        <f t="shared" si="44"/>
        <v/>
      </c>
      <c r="BL29" s="25" t="str">
        <f t="shared" si="45"/>
        <v/>
      </c>
      <c r="BM29" s="25" t="str">
        <f t="shared" si="46"/>
        <v/>
      </c>
      <c r="BN29" s="25" t="str">
        <f t="shared" si="47"/>
        <v/>
      </c>
      <c r="BO29" s="23"/>
      <c r="BP29" s="37">
        <f t="shared" si="48"/>
        <v>0</v>
      </c>
      <c r="BQ29" s="37">
        <f t="shared" si="49"/>
        <v>0</v>
      </c>
      <c r="BR29" s="37">
        <f t="shared" si="50"/>
        <v>0</v>
      </c>
      <c r="BS29" s="23"/>
      <c r="BT29" s="25" t="str">
        <f t="shared" si="51"/>
        <v/>
      </c>
      <c r="BU29" s="25" t="str">
        <f t="shared" si="52"/>
        <v/>
      </c>
      <c r="BV29" s="25" t="str">
        <f t="shared" si="53"/>
        <v>&gt;15000</v>
      </c>
      <c r="BW29" s="25" t="e">
        <f t="shared" si="54"/>
        <v>#VALUE!</v>
      </c>
      <c r="BX29" s="25" t="str">
        <f t="shared" si="55"/>
        <v/>
      </c>
      <c r="BY29" s="25" t="str">
        <f t="shared" si="56"/>
        <v>&gt;150000</v>
      </c>
      <c r="BZ29" s="25" t="str">
        <f t="shared" si="57"/>
        <v/>
      </c>
      <c r="CA29" s="25" t="str">
        <f t="shared" si="58"/>
        <v/>
      </c>
      <c r="CB29" s="25" t="str">
        <f t="shared" si="59"/>
        <v>&gt;150000</v>
      </c>
      <c r="CC29" s="23"/>
      <c r="CD29" s="22" t="str">
        <f t="shared" si="60"/>
        <v/>
      </c>
      <c r="CE29" s="30"/>
      <c r="CF29" s="25" t="str">
        <f t="shared" si="61"/>
        <v/>
      </c>
      <c r="CG29" s="38" t="str">
        <f t="shared" si="62"/>
        <v/>
      </c>
      <c r="IA29"/>
      <c r="IB29"/>
      <c r="IC29"/>
      <c r="ID29"/>
      <c r="IE29"/>
      <c r="IF29"/>
      <c r="IG29"/>
      <c r="IH29"/>
      <c r="II29"/>
      <c r="IJ29"/>
    </row>
    <row r="30" spans="1:244" s="4" customFormat="1" x14ac:dyDescent="0.25">
      <c r="A30" s="21">
        <v>26</v>
      </c>
      <c r="B30" s="34"/>
      <c r="C30" s="23"/>
      <c r="D30" s="34"/>
      <c r="E30" s="34"/>
      <c r="F30" s="34"/>
      <c r="G30" s="34"/>
      <c r="H30" s="34"/>
      <c r="I30" s="22"/>
      <c r="J30" s="34"/>
      <c r="K30" s="34"/>
      <c r="L30" s="25"/>
      <c r="M30" s="25" t="str">
        <f t="shared" si="2"/>
        <v/>
      </c>
      <c r="N30" s="25">
        <f t="shared" si="3"/>
        <v>9.9999999999999995E-7</v>
      </c>
      <c r="O30" s="25">
        <f t="shared" si="4"/>
        <v>9.9999999999999995E-7</v>
      </c>
      <c r="P30" s="25">
        <f t="shared" si="5"/>
        <v>9.9999999999999995E-7</v>
      </c>
      <c r="Q30" s="25">
        <f t="shared" si="6"/>
        <v>9.9999999999999995E-7</v>
      </c>
      <c r="R30" s="25">
        <f t="shared" si="7"/>
        <v>9.9999999999999995E-7</v>
      </c>
      <c r="S30" s="25">
        <f t="shared" si="8"/>
        <v>0</v>
      </c>
      <c r="T30" s="25">
        <f t="shared" si="9"/>
        <v>0</v>
      </c>
      <c r="U30" s="25">
        <f t="shared" si="10"/>
        <v>0</v>
      </c>
      <c r="V30" s="25">
        <f t="shared" si="11"/>
        <v>0</v>
      </c>
      <c r="W30" s="25">
        <f t="shared" si="12"/>
        <v>0</v>
      </c>
      <c r="X30" s="25" t="str">
        <f t="shared" si="13"/>
        <v/>
      </c>
      <c r="Y30" s="35" t="str">
        <f t="shared" si="14"/>
        <v/>
      </c>
      <c r="Z30" s="25"/>
      <c r="AA30" s="25" t="str">
        <f t="shared" si="15"/>
        <v/>
      </c>
      <c r="AB30" s="25">
        <f t="shared" si="16"/>
        <v>9.9999999999999995E-7</v>
      </c>
      <c r="AC30" s="25">
        <f t="shared" si="17"/>
        <v>9.9999999999999995E-7</v>
      </c>
      <c r="AD30" s="25">
        <f t="shared" si="18"/>
        <v>0</v>
      </c>
      <c r="AE30" s="25">
        <f t="shared" si="19"/>
        <v>0</v>
      </c>
      <c r="AF30" s="25" t="str">
        <f t="shared" si="20"/>
        <v/>
      </c>
      <c r="AG30" s="35" t="str">
        <f t="shared" si="21"/>
        <v/>
      </c>
      <c r="AH30" s="25"/>
      <c r="AI30" s="25" t="str">
        <f t="shared" si="22"/>
        <v/>
      </c>
      <c r="AJ30" s="25" t="str">
        <f t="shared" si="23"/>
        <v/>
      </c>
      <c r="AK30" s="25" t="str">
        <f t="shared" si="24"/>
        <v/>
      </c>
      <c r="AL30" s="25" t="str">
        <f t="shared" si="25"/>
        <v/>
      </c>
      <c r="AM30" s="25" t="e">
        <f t="shared" si="26"/>
        <v>#VALUE!</v>
      </c>
      <c r="AN30" s="25" t="e">
        <f t="shared" si="27"/>
        <v>#VALUE!</v>
      </c>
      <c r="AO30" s="25" t="str">
        <f t="shared" si="28"/>
        <v/>
      </c>
      <c r="AP30" s="35" t="str">
        <f t="shared" si="29"/>
        <v/>
      </c>
      <c r="AQ30" s="25"/>
      <c r="AR30" s="25">
        <v>5</v>
      </c>
      <c r="AS30" s="25">
        <v>2</v>
      </c>
      <c r="AT30" s="25">
        <v>2</v>
      </c>
      <c r="AU30" s="25">
        <v>0.5</v>
      </c>
      <c r="AV30" s="23"/>
      <c r="AW30" s="36" t="str">
        <f t="shared" si="30"/>
        <v/>
      </c>
      <c r="AX30" s="25" t="str">
        <f t="shared" si="31"/>
        <v/>
      </c>
      <c r="AY30" s="36" t="str">
        <f t="shared" si="32"/>
        <v/>
      </c>
      <c r="AZ30" s="25" t="str">
        <f t="shared" si="33"/>
        <v/>
      </c>
      <c r="BA30" s="36" t="str">
        <f t="shared" si="34"/>
        <v/>
      </c>
      <c r="BB30" s="25" t="str">
        <f t="shared" si="35"/>
        <v/>
      </c>
      <c r="BC30" s="36" t="str">
        <f t="shared" si="36"/>
        <v/>
      </c>
      <c r="BD30" s="25" t="str">
        <f t="shared" si="37"/>
        <v/>
      </c>
      <c r="BE30" s="36" t="str">
        <f t="shared" si="38"/>
        <v/>
      </c>
      <c r="BF30" s="25" t="str">
        <f t="shared" si="39"/>
        <v/>
      </c>
      <c r="BG30" s="36" t="str">
        <f t="shared" si="40"/>
        <v/>
      </c>
      <c r="BH30" s="25" t="str">
        <f t="shared" si="41"/>
        <v/>
      </c>
      <c r="BI30" s="36" t="str">
        <f t="shared" si="42"/>
        <v/>
      </c>
      <c r="BJ30" s="25" t="str">
        <f t="shared" si="43"/>
        <v/>
      </c>
      <c r="BK30" s="36" t="str">
        <f t="shared" si="44"/>
        <v/>
      </c>
      <c r="BL30" s="25" t="str">
        <f t="shared" si="45"/>
        <v/>
      </c>
      <c r="BM30" s="25" t="str">
        <f t="shared" si="46"/>
        <v/>
      </c>
      <c r="BN30" s="25" t="str">
        <f t="shared" si="47"/>
        <v/>
      </c>
      <c r="BO30" s="23"/>
      <c r="BP30" s="37">
        <f t="shared" si="48"/>
        <v>0</v>
      </c>
      <c r="BQ30" s="37">
        <f t="shared" si="49"/>
        <v>0</v>
      </c>
      <c r="BR30" s="37">
        <f t="shared" si="50"/>
        <v>0</v>
      </c>
      <c r="BS30" s="23"/>
      <c r="BT30" s="25" t="str">
        <f t="shared" si="51"/>
        <v/>
      </c>
      <c r="BU30" s="25" t="str">
        <f t="shared" si="52"/>
        <v/>
      </c>
      <c r="BV30" s="25" t="str">
        <f t="shared" si="53"/>
        <v>&gt;15000</v>
      </c>
      <c r="BW30" s="25" t="e">
        <f t="shared" si="54"/>
        <v>#VALUE!</v>
      </c>
      <c r="BX30" s="25" t="str">
        <f t="shared" si="55"/>
        <v/>
      </c>
      <c r="BY30" s="25" t="str">
        <f t="shared" si="56"/>
        <v>&gt;150000</v>
      </c>
      <c r="BZ30" s="25" t="str">
        <f t="shared" si="57"/>
        <v/>
      </c>
      <c r="CA30" s="25" t="str">
        <f t="shared" si="58"/>
        <v/>
      </c>
      <c r="CB30" s="25" t="str">
        <f t="shared" si="59"/>
        <v>&gt;150000</v>
      </c>
      <c r="CC30" s="23"/>
      <c r="CD30" s="22" t="str">
        <f t="shared" si="60"/>
        <v/>
      </c>
      <c r="CE30" s="30"/>
      <c r="CF30" s="25" t="str">
        <f t="shared" si="61"/>
        <v/>
      </c>
      <c r="CG30" s="38" t="str">
        <f t="shared" si="62"/>
        <v/>
      </c>
      <c r="IA30"/>
      <c r="IB30"/>
      <c r="IC30"/>
      <c r="ID30"/>
      <c r="IE30"/>
      <c r="IF30"/>
      <c r="IG30"/>
      <c r="IH30"/>
      <c r="II30"/>
      <c r="IJ30"/>
    </row>
    <row r="31" spans="1:244" s="4" customFormat="1" x14ac:dyDescent="0.25">
      <c r="A31" s="32">
        <v>27</v>
      </c>
      <c r="B31" s="34"/>
      <c r="C31" s="23"/>
      <c r="D31" s="34"/>
      <c r="E31" s="34"/>
      <c r="F31" s="34"/>
      <c r="G31" s="34"/>
      <c r="H31" s="34"/>
      <c r="I31" s="22"/>
      <c r="J31" s="34"/>
      <c r="K31" s="34"/>
      <c r="L31" s="25"/>
      <c r="M31" s="25" t="str">
        <f t="shared" si="2"/>
        <v/>
      </c>
      <c r="N31" s="25">
        <f t="shared" si="3"/>
        <v>9.9999999999999995E-7</v>
      </c>
      <c r="O31" s="25">
        <f t="shared" si="4"/>
        <v>9.9999999999999995E-7</v>
      </c>
      <c r="P31" s="25">
        <f t="shared" si="5"/>
        <v>9.9999999999999995E-7</v>
      </c>
      <c r="Q31" s="25">
        <f t="shared" si="6"/>
        <v>9.9999999999999995E-7</v>
      </c>
      <c r="R31" s="25">
        <f t="shared" si="7"/>
        <v>9.9999999999999995E-7</v>
      </c>
      <c r="S31" s="25">
        <f t="shared" si="8"/>
        <v>0</v>
      </c>
      <c r="T31" s="25">
        <f t="shared" si="9"/>
        <v>0</v>
      </c>
      <c r="U31" s="25">
        <f t="shared" si="10"/>
        <v>0</v>
      </c>
      <c r="V31" s="25">
        <f t="shared" si="11"/>
        <v>0</v>
      </c>
      <c r="W31" s="25">
        <f t="shared" si="12"/>
        <v>0</v>
      </c>
      <c r="X31" s="25" t="str">
        <f t="shared" si="13"/>
        <v/>
      </c>
      <c r="Y31" s="35" t="str">
        <f t="shared" si="14"/>
        <v/>
      </c>
      <c r="Z31" s="25"/>
      <c r="AA31" s="25" t="str">
        <f t="shared" si="15"/>
        <v/>
      </c>
      <c r="AB31" s="25">
        <f t="shared" si="16"/>
        <v>9.9999999999999995E-7</v>
      </c>
      <c r="AC31" s="25">
        <f t="shared" si="17"/>
        <v>9.9999999999999995E-7</v>
      </c>
      <c r="AD31" s="25">
        <f t="shared" si="18"/>
        <v>0</v>
      </c>
      <c r="AE31" s="25">
        <f t="shared" si="19"/>
        <v>0</v>
      </c>
      <c r="AF31" s="25" t="str">
        <f t="shared" si="20"/>
        <v/>
      </c>
      <c r="AG31" s="35" t="str">
        <f t="shared" si="21"/>
        <v/>
      </c>
      <c r="AH31" s="25"/>
      <c r="AI31" s="25" t="str">
        <f t="shared" si="22"/>
        <v/>
      </c>
      <c r="AJ31" s="25" t="str">
        <f t="shared" si="23"/>
        <v/>
      </c>
      <c r="AK31" s="25" t="str">
        <f t="shared" si="24"/>
        <v/>
      </c>
      <c r="AL31" s="25" t="str">
        <f t="shared" si="25"/>
        <v/>
      </c>
      <c r="AM31" s="25" t="e">
        <f t="shared" si="26"/>
        <v>#VALUE!</v>
      </c>
      <c r="AN31" s="25" t="e">
        <f t="shared" si="27"/>
        <v>#VALUE!</v>
      </c>
      <c r="AO31" s="25" t="str">
        <f t="shared" si="28"/>
        <v/>
      </c>
      <c r="AP31" s="35" t="str">
        <f t="shared" si="29"/>
        <v/>
      </c>
      <c r="AQ31" s="25"/>
      <c r="AR31" s="25">
        <v>5</v>
      </c>
      <c r="AS31" s="25">
        <v>2</v>
      </c>
      <c r="AT31" s="25">
        <v>2</v>
      </c>
      <c r="AU31" s="25">
        <v>0.5</v>
      </c>
      <c r="AV31" s="23"/>
      <c r="AW31" s="36" t="str">
        <f t="shared" si="30"/>
        <v/>
      </c>
      <c r="AX31" s="25" t="str">
        <f t="shared" si="31"/>
        <v/>
      </c>
      <c r="AY31" s="36" t="str">
        <f t="shared" si="32"/>
        <v/>
      </c>
      <c r="AZ31" s="25" t="str">
        <f t="shared" si="33"/>
        <v/>
      </c>
      <c r="BA31" s="36" t="str">
        <f t="shared" si="34"/>
        <v/>
      </c>
      <c r="BB31" s="25" t="str">
        <f t="shared" si="35"/>
        <v/>
      </c>
      <c r="BC31" s="36" t="str">
        <f t="shared" si="36"/>
        <v/>
      </c>
      <c r="BD31" s="25" t="str">
        <f t="shared" si="37"/>
        <v/>
      </c>
      <c r="BE31" s="36" t="str">
        <f t="shared" si="38"/>
        <v/>
      </c>
      <c r="BF31" s="25" t="str">
        <f t="shared" si="39"/>
        <v/>
      </c>
      <c r="BG31" s="36" t="str">
        <f t="shared" si="40"/>
        <v/>
      </c>
      <c r="BH31" s="25" t="str">
        <f t="shared" si="41"/>
        <v/>
      </c>
      <c r="BI31" s="36" t="str">
        <f t="shared" si="42"/>
        <v/>
      </c>
      <c r="BJ31" s="25" t="str">
        <f t="shared" si="43"/>
        <v/>
      </c>
      <c r="BK31" s="36" t="str">
        <f t="shared" si="44"/>
        <v/>
      </c>
      <c r="BL31" s="25" t="str">
        <f t="shared" si="45"/>
        <v/>
      </c>
      <c r="BM31" s="25" t="str">
        <f t="shared" si="46"/>
        <v/>
      </c>
      <c r="BN31" s="25" t="str">
        <f t="shared" si="47"/>
        <v/>
      </c>
      <c r="BO31" s="23"/>
      <c r="BP31" s="37">
        <f t="shared" si="48"/>
        <v>0</v>
      </c>
      <c r="BQ31" s="37">
        <f t="shared" si="49"/>
        <v>0</v>
      </c>
      <c r="BR31" s="37">
        <f t="shared" si="50"/>
        <v>0</v>
      </c>
      <c r="BS31" s="23"/>
      <c r="BT31" s="25" t="str">
        <f t="shared" si="51"/>
        <v/>
      </c>
      <c r="BU31" s="25" t="str">
        <f t="shared" si="52"/>
        <v/>
      </c>
      <c r="BV31" s="25" t="str">
        <f t="shared" si="53"/>
        <v>&gt;15000</v>
      </c>
      <c r="BW31" s="25" t="e">
        <f t="shared" si="54"/>
        <v>#VALUE!</v>
      </c>
      <c r="BX31" s="25" t="str">
        <f t="shared" si="55"/>
        <v/>
      </c>
      <c r="BY31" s="25" t="str">
        <f t="shared" si="56"/>
        <v>&gt;150000</v>
      </c>
      <c r="BZ31" s="25" t="str">
        <f t="shared" si="57"/>
        <v/>
      </c>
      <c r="CA31" s="25" t="str">
        <f t="shared" si="58"/>
        <v/>
      </c>
      <c r="CB31" s="25" t="str">
        <f t="shared" si="59"/>
        <v>&gt;150000</v>
      </c>
      <c r="CC31" s="23"/>
      <c r="CD31" s="22" t="str">
        <f t="shared" si="60"/>
        <v/>
      </c>
      <c r="CE31" s="30"/>
      <c r="CF31" s="25" t="str">
        <f t="shared" si="61"/>
        <v/>
      </c>
      <c r="CG31" s="38" t="str">
        <f t="shared" si="62"/>
        <v/>
      </c>
      <c r="IA31"/>
      <c r="IB31"/>
      <c r="IC31"/>
      <c r="ID31"/>
      <c r="IE31"/>
      <c r="IF31"/>
      <c r="IG31"/>
      <c r="IH31"/>
      <c r="II31"/>
      <c r="IJ31"/>
    </row>
    <row r="32" spans="1:244" s="4" customFormat="1" x14ac:dyDescent="0.25">
      <c r="A32" s="21">
        <v>28</v>
      </c>
      <c r="B32" s="34"/>
      <c r="C32" s="23"/>
      <c r="D32" s="34"/>
      <c r="E32" s="34"/>
      <c r="F32" s="34"/>
      <c r="G32" s="34"/>
      <c r="H32" s="34"/>
      <c r="I32" s="22"/>
      <c r="J32" s="34"/>
      <c r="K32" s="34"/>
      <c r="L32" s="25"/>
      <c r="M32" s="25" t="str">
        <f t="shared" si="2"/>
        <v/>
      </c>
      <c r="N32" s="25">
        <f t="shared" si="3"/>
        <v>9.9999999999999995E-7</v>
      </c>
      <c r="O32" s="25">
        <f t="shared" si="4"/>
        <v>9.9999999999999995E-7</v>
      </c>
      <c r="P32" s="25">
        <f t="shared" si="5"/>
        <v>9.9999999999999995E-7</v>
      </c>
      <c r="Q32" s="25">
        <f t="shared" si="6"/>
        <v>9.9999999999999995E-7</v>
      </c>
      <c r="R32" s="25">
        <f t="shared" si="7"/>
        <v>9.9999999999999995E-7</v>
      </c>
      <c r="S32" s="25">
        <f t="shared" si="8"/>
        <v>0</v>
      </c>
      <c r="T32" s="25">
        <f t="shared" si="9"/>
        <v>0</v>
      </c>
      <c r="U32" s="25">
        <f t="shared" si="10"/>
        <v>0</v>
      </c>
      <c r="V32" s="25">
        <f t="shared" si="11"/>
        <v>0</v>
      </c>
      <c r="W32" s="25">
        <f t="shared" si="12"/>
        <v>0</v>
      </c>
      <c r="X32" s="25" t="str">
        <f t="shared" si="13"/>
        <v/>
      </c>
      <c r="Y32" s="35" t="str">
        <f t="shared" si="14"/>
        <v/>
      </c>
      <c r="Z32" s="25"/>
      <c r="AA32" s="25" t="str">
        <f t="shared" si="15"/>
        <v/>
      </c>
      <c r="AB32" s="25">
        <f t="shared" si="16"/>
        <v>9.9999999999999995E-7</v>
      </c>
      <c r="AC32" s="25">
        <f t="shared" si="17"/>
        <v>9.9999999999999995E-7</v>
      </c>
      <c r="AD32" s="25">
        <f t="shared" si="18"/>
        <v>0</v>
      </c>
      <c r="AE32" s="25">
        <f t="shared" si="19"/>
        <v>0</v>
      </c>
      <c r="AF32" s="25" t="str">
        <f t="shared" si="20"/>
        <v/>
      </c>
      <c r="AG32" s="35" t="str">
        <f t="shared" si="21"/>
        <v/>
      </c>
      <c r="AH32" s="25"/>
      <c r="AI32" s="25" t="str">
        <f t="shared" si="22"/>
        <v/>
      </c>
      <c r="AJ32" s="25" t="str">
        <f t="shared" si="23"/>
        <v/>
      </c>
      <c r="AK32" s="25" t="str">
        <f t="shared" si="24"/>
        <v/>
      </c>
      <c r="AL32" s="25" t="str">
        <f t="shared" si="25"/>
        <v/>
      </c>
      <c r="AM32" s="25" t="e">
        <f t="shared" si="26"/>
        <v>#VALUE!</v>
      </c>
      <c r="AN32" s="25" t="e">
        <f t="shared" si="27"/>
        <v>#VALUE!</v>
      </c>
      <c r="AO32" s="25" t="str">
        <f t="shared" si="28"/>
        <v/>
      </c>
      <c r="AP32" s="35" t="str">
        <f t="shared" si="29"/>
        <v/>
      </c>
      <c r="AQ32" s="25"/>
      <c r="AR32" s="25">
        <v>5</v>
      </c>
      <c r="AS32" s="25">
        <v>2</v>
      </c>
      <c r="AT32" s="25">
        <v>2</v>
      </c>
      <c r="AU32" s="25">
        <v>0.5</v>
      </c>
      <c r="AV32" s="23"/>
      <c r="AW32" s="36" t="str">
        <f t="shared" si="30"/>
        <v/>
      </c>
      <c r="AX32" s="25" t="str">
        <f t="shared" si="31"/>
        <v/>
      </c>
      <c r="AY32" s="36" t="str">
        <f t="shared" si="32"/>
        <v/>
      </c>
      <c r="AZ32" s="25" t="str">
        <f t="shared" si="33"/>
        <v/>
      </c>
      <c r="BA32" s="36" t="str">
        <f t="shared" si="34"/>
        <v/>
      </c>
      <c r="BB32" s="25" t="str">
        <f t="shared" si="35"/>
        <v/>
      </c>
      <c r="BC32" s="36" t="str">
        <f t="shared" si="36"/>
        <v/>
      </c>
      <c r="BD32" s="25" t="str">
        <f t="shared" si="37"/>
        <v/>
      </c>
      <c r="BE32" s="36" t="str">
        <f t="shared" si="38"/>
        <v/>
      </c>
      <c r="BF32" s="25" t="str">
        <f t="shared" si="39"/>
        <v/>
      </c>
      <c r="BG32" s="36" t="str">
        <f t="shared" si="40"/>
        <v/>
      </c>
      <c r="BH32" s="25" t="str">
        <f t="shared" si="41"/>
        <v/>
      </c>
      <c r="BI32" s="36" t="str">
        <f t="shared" si="42"/>
        <v/>
      </c>
      <c r="BJ32" s="25" t="str">
        <f t="shared" si="43"/>
        <v/>
      </c>
      <c r="BK32" s="36" t="str">
        <f t="shared" si="44"/>
        <v/>
      </c>
      <c r="BL32" s="25" t="str">
        <f t="shared" si="45"/>
        <v/>
      </c>
      <c r="BM32" s="25" t="str">
        <f t="shared" si="46"/>
        <v/>
      </c>
      <c r="BN32" s="25" t="str">
        <f t="shared" si="47"/>
        <v/>
      </c>
      <c r="BO32" s="23"/>
      <c r="BP32" s="37">
        <f t="shared" si="48"/>
        <v>0</v>
      </c>
      <c r="BQ32" s="37">
        <f t="shared" si="49"/>
        <v>0</v>
      </c>
      <c r="BR32" s="37">
        <f t="shared" si="50"/>
        <v>0</v>
      </c>
      <c r="BS32" s="23"/>
      <c r="BT32" s="25" t="str">
        <f t="shared" si="51"/>
        <v/>
      </c>
      <c r="BU32" s="25" t="str">
        <f t="shared" si="52"/>
        <v/>
      </c>
      <c r="BV32" s="25" t="str">
        <f t="shared" si="53"/>
        <v>&gt;15000</v>
      </c>
      <c r="BW32" s="25" t="e">
        <f t="shared" si="54"/>
        <v>#VALUE!</v>
      </c>
      <c r="BX32" s="25" t="str">
        <f t="shared" si="55"/>
        <v/>
      </c>
      <c r="BY32" s="25" t="str">
        <f t="shared" si="56"/>
        <v>&gt;150000</v>
      </c>
      <c r="BZ32" s="25" t="str">
        <f t="shared" si="57"/>
        <v/>
      </c>
      <c r="CA32" s="25" t="str">
        <f t="shared" si="58"/>
        <v/>
      </c>
      <c r="CB32" s="25" t="str">
        <f t="shared" si="59"/>
        <v>&gt;150000</v>
      </c>
      <c r="CC32" s="23"/>
      <c r="CD32" s="22" t="str">
        <f t="shared" si="60"/>
        <v/>
      </c>
      <c r="CE32" s="30"/>
      <c r="CF32" s="25" t="str">
        <f t="shared" si="61"/>
        <v/>
      </c>
      <c r="CG32" s="38" t="str">
        <f t="shared" si="62"/>
        <v/>
      </c>
      <c r="IA32"/>
      <c r="IB32"/>
      <c r="IC32"/>
      <c r="ID32"/>
      <c r="IE32"/>
      <c r="IF32"/>
      <c r="IG32"/>
      <c r="IH32"/>
      <c r="II32"/>
      <c r="IJ32"/>
    </row>
    <row r="33" spans="1:244" s="4" customFormat="1" x14ac:dyDescent="0.25">
      <c r="A33" s="32">
        <v>29</v>
      </c>
      <c r="B33" s="34"/>
      <c r="C33" s="23"/>
      <c r="D33" s="34"/>
      <c r="E33" s="34"/>
      <c r="F33" s="34"/>
      <c r="G33" s="34"/>
      <c r="H33" s="34"/>
      <c r="I33" s="22"/>
      <c r="J33" s="34"/>
      <c r="K33" s="34"/>
      <c r="L33" s="25"/>
      <c r="M33" s="25" t="str">
        <f t="shared" si="2"/>
        <v/>
      </c>
      <c r="N33" s="25">
        <f t="shared" si="3"/>
        <v>9.9999999999999995E-7</v>
      </c>
      <c r="O33" s="25">
        <f t="shared" si="4"/>
        <v>9.9999999999999995E-7</v>
      </c>
      <c r="P33" s="25">
        <f t="shared" si="5"/>
        <v>9.9999999999999995E-7</v>
      </c>
      <c r="Q33" s="25">
        <f t="shared" si="6"/>
        <v>9.9999999999999995E-7</v>
      </c>
      <c r="R33" s="25">
        <f t="shared" si="7"/>
        <v>9.9999999999999995E-7</v>
      </c>
      <c r="S33" s="25">
        <f t="shared" si="8"/>
        <v>0</v>
      </c>
      <c r="T33" s="25">
        <f t="shared" si="9"/>
        <v>0</v>
      </c>
      <c r="U33" s="25">
        <f t="shared" si="10"/>
        <v>0</v>
      </c>
      <c r="V33" s="25">
        <f t="shared" si="11"/>
        <v>0</v>
      </c>
      <c r="W33" s="25">
        <f t="shared" si="12"/>
        <v>0</v>
      </c>
      <c r="X33" s="25" t="str">
        <f t="shared" si="13"/>
        <v/>
      </c>
      <c r="Y33" s="35" t="str">
        <f t="shared" si="14"/>
        <v/>
      </c>
      <c r="Z33" s="25"/>
      <c r="AA33" s="25" t="str">
        <f t="shared" si="15"/>
        <v/>
      </c>
      <c r="AB33" s="25">
        <f t="shared" si="16"/>
        <v>9.9999999999999995E-7</v>
      </c>
      <c r="AC33" s="25">
        <f t="shared" si="17"/>
        <v>9.9999999999999995E-7</v>
      </c>
      <c r="AD33" s="25">
        <f t="shared" si="18"/>
        <v>0</v>
      </c>
      <c r="AE33" s="25">
        <f t="shared" si="19"/>
        <v>0</v>
      </c>
      <c r="AF33" s="25" t="str">
        <f t="shared" si="20"/>
        <v/>
      </c>
      <c r="AG33" s="35" t="str">
        <f t="shared" si="21"/>
        <v/>
      </c>
      <c r="AH33" s="25"/>
      <c r="AI33" s="25" t="str">
        <f t="shared" si="22"/>
        <v/>
      </c>
      <c r="AJ33" s="25" t="str">
        <f t="shared" si="23"/>
        <v/>
      </c>
      <c r="AK33" s="25" t="str">
        <f t="shared" si="24"/>
        <v/>
      </c>
      <c r="AL33" s="25" t="str">
        <f t="shared" si="25"/>
        <v/>
      </c>
      <c r="AM33" s="25" t="e">
        <f t="shared" si="26"/>
        <v>#VALUE!</v>
      </c>
      <c r="AN33" s="25" t="e">
        <f t="shared" si="27"/>
        <v>#VALUE!</v>
      </c>
      <c r="AO33" s="25" t="str">
        <f t="shared" si="28"/>
        <v/>
      </c>
      <c r="AP33" s="35" t="str">
        <f t="shared" si="29"/>
        <v/>
      </c>
      <c r="AQ33" s="25"/>
      <c r="AR33" s="25">
        <v>5</v>
      </c>
      <c r="AS33" s="25">
        <v>2</v>
      </c>
      <c r="AT33" s="25">
        <v>2</v>
      </c>
      <c r="AU33" s="25">
        <v>0.5</v>
      </c>
      <c r="AV33" s="23"/>
      <c r="AW33" s="36" t="str">
        <f t="shared" si="30"/>
        <v/>
      </c>
      <c r="AX33" s="25" t="str">
        <f t="shared" si="31"/>
        <v/>
      </c>
      <c r="AY33" s="36" t="str">
        <f t="shared" si="32"/>
        <v/>
      </c>
      <c r="AZ33" s="25" t="str">
        <f t="shared" si="33"/>
        <v/>
      </c>
      <c r="BA33" s="36" t="str">
        <f t="shared" si="34"/>
        <v/>
      </c>
      <c r="BB33" s="25" t="str">
        <f t="shared" si="35"/>
        <v/>
      </c>
      <c r="BC33" s="36" t="str">
        <f t="shared" si="36"/>
        <v/>
      </c>
      <c r="BD33" s="25" t="str">
        <f t="shared" si="37"/>
        <v/>
      </c>
      <c r="BE33" s="36" t="str">
        <f t="shared" si="38"/>
        <v/>
      </c>
      <c r="BF33" s="25" t="str">
        <f t="shared" si="39"/>
        <v/>
      </c>
      <c r="BG33" s="36" t="str">
        <f t="shared" si="40"/>
        <v/>
      </c>
      <c r="BH33" s="25" t="str">
        <f t="shared" si="41"/>
        <v/>
      </c>
      <c r="BI33" s="36" t="str">
        <f t="shared" si="42"/>
        <v/>
      </c>
      <c r="BJ33" s="25" t="str">
        <f t="shared" si="43"/>
        <v/>
      </c>
      <c r="BK33" s="36" t="str">
        <f t="shared" si="44"/>
        <v/>
      </c>
      <c r="BL33" s="25" t="str">
        <f t="shared" si="45"/>
        <v/>
      </c>
      <c r="BM33" s="25" t="str">
        <f t="shared" si="46"/>
        <v/>
      </c>
      <c r="BN33" s="25" t="str">
        <f t="shared" si="47"/>
        <v/>
      </c>
      <c r="BO33" s="23"/>
      <c r="BP33" s="37">
        <f t="shared" si="48"/>
        <v>0</v>
      </c>
      <c r="BQ33" s="37">
        <f t="shared" si="49"/>
        <v>0</v>
      </c>
      <c r="BR33" s="37">
        <f t="shared" si="50"/>
        <v>0</v>
      </c>
      <c r="BS33" s="23"/>
      <c r="BT33" s="25" t="str">
        <f t="shared" si="51"/>
        <v/>
      </c>
      <c r="BU33" s="25" t="str">
        <f t="shared" si="52"/>
        <v/>
      </c>
      <c r="BV33" s="25" t="str">
        <f t="shared" si="53"/>
        <v>&gt;15000</v>
      </c>
      <c r="BW33" s="25" t="e">
        <f t="shared" si="54"/>
        <v>#VALUE!</v>
      </c>
      <c r="BX33" s="25" t="str">
        <f t="shared" si="55"/>
        <v/>
      </c>
      <c r="BY33" s="25" t="str">
        <f t="shared" si="56"/>
        <v>&gt;150000</v>
      </c>
      <c r="BZ33" s="25" t="str">
        <f t="shared" si="57"/>
        <v/>
      </c>
      <c r="CA33" s="25" t="str">
        <f t="shared" si="58"/>
        <v/>
      </c>
      <c r="CB33" s="25" t="str">
        <f t="shared" si="59"/>
        <v>&gt;150000</v>
      </c>
      <c r="CC33" s="23"/>
      <c r="CD33" s="22" t="str">
        <f t="shared" si="60"/>
        <v/>
      </c>
      <c r="CE33" s="30"/>
      <c r="CF33" s="25" t="str">
        <f t="shared" si="61"/>
        <v/>
      </c>
      <c r="CG33" s="38" t="str">
        <f t="shared" si="62"/>
        <v/>
      </c>
      <c r="IA33"/>
      <c r="IB33"/>
      <c r="IC33"/>
      <c r="ID33"/>
      <c r="IE33"/>
      <c r="IF33"/>
      <c r="IG33"/>
      <c r="IH33"/>
      <c r="II33"/>
      <c r="IJ33"/>
    </row>
    <row r="34" spans="1:244" s="4" customFormat="1" x14ac:dyDescent="0.25">
      <c r="A34" s="21">
        <v>30</v>
      </c>
      <c r="B34" s="34"/>
      <c r="C34" s="23"/>
      <c r="D34" s="34"/>
      <c r="E34" s="34"/>
      <c r="F34" s="34"/>
      <c r="G34" s="34"/>
      <c r="H34" s="34"/>
      <c r="I34" s="22"/>
      <c r="J34" s="34"/>
      <c r="K34" s="34"/>
      <c r="L34" s="25"/>
      <c r="M34" s="25" t="str">
        <f t="shared" si="2"/>
        <v/>
      </c>
      <c r="N34" s="25">
        <f t="shared" si="3"/>
        <v>9.9999999999999995E-7</v>
      </c>
      <c r="O34" s="25">
        <f t="shared" si="4"/>
        <v>9.9999999999999995E-7</v>
      </c>
      <c r="P34" s="25">
        <f t="shared" si="5"/>
        <v>9.9999999999999995E-7</v>
      </c>
      <c r="Q34" s="25">
        <f t="shared" si="6"/>
        <v>9.9999999999999995E-7</v>
      </c>
      <c r="R34" s="25">
        <f t="shared" si="7"/>
        <v>9.9999999999999995E-7</v>
      </c>
      <c r="S34" s="25">
        <f t="shared" si="8"/>
        <v>0</v>
      </c>
      <c r="T34" s="25">
        <f t="shared" si="9"/>
        <v>0</v>
      </c>
      <c r="U34" s="25">
        <f t="shared" si="10"/>
        <v>0</v>
      </c>
      <c r="V34" s="25">
        <f t="shared" si="11"/>
        <v>0</v>
      </c>
      <c r="W34" s="25">
        <f t="shared" si="12"/>
        <v>0</v>
      </c>
      <c r="X34" s="25" t="str">
        <f t="shared" si="13"/>
        <v/>
      </c>
      <c r="Y34" s="35" t="str">
        <f t="shared" si="14"/>
        <v/>
      </c>
      <c r="Z34" s="25"/>
      <c r="AA34" s="25" t="str">
        <f t="shared" si="15"/>
        <v/>
      </c>
      <c r="AB34" s="25">
        <f t="shared" si="16"/>
        <v>9.9999999999999995E-7</v>
      </c>
      <c r="AC34" s="25">
        <f t="shared" si="17"/>
        <v>9.9999999999999995E-7</v>
      </c>
      <c r="AD34" s="25">
        <f t="shared" si="18"/>
        <v>0</v>
      </c>
      <c r="AE34" s="25">
        <f t="shared" si="19"/>
        <v>0</v>
      </c>
      <c r="AF34" s="25" t="str">
        <f t="shared" si="20"/>
        <v/>
      </c>
      <c r="AG34" s="35" t="str">
        <f t="shared" si="21"/>
        <v/>
      </c>
      <c r="AH34" s="25"/>
      <c r="AI34" s="25" t="str">
        <f t="shared" si="22"/>
        <v/>
      </c>
      <c r="AJ34" s="25" t="str">
        <f t="shared" si="23"/>
        <v/>
      </c>
      <c r="AK34" s="25" t="str">
        <f t="shared" si="24"/>
        <v/>
      </c>
      <c r="AL34" s="25" t="str">
        <f t="shared" si="25"/>
        <v/>
      </c>
      <c r="AM34" s="25" t="e">
        <f t="shared" si="26"/>
        <v>#VALUE!</v>
      </c>
      <c r="AN34" s="25" t="e">
        <f t="shared" si="27"/>
        <v>#VALUE!</v>
      </c>
      <c r="AO34" s="25" t="str">
        <f t="shared" si="28"/>
        <v/>
      </c>
      <c r="AP34" s="35" t="str">
        <f t="shared" si="29"/>
        <v/>
      </c>
      <c r="AQ34" s="25"/>
      <c r="AR34" s="25">
        <v>5</v>
      </c>
      <c r="AS34" s="25">
        <v>2</v>
      </c>
      <c r="AT34" s="25">
        <v>2</v>
      </c>
      <c r="AU34" s="25">
        <v>0.5</v>
      </c>
      <c r="AV34" s="23"/>
      <c r="AW34" s="36" t="str">
        <f t="shared" si="30"/>
        <v/>
      </c>
      <c r="AX34" s="25" t="str">
        <f t="shared" si="31"/>
        <v/>
      </c>
      <c r="AY34" s="36" t="str">
        <f t="shared" si="32"/>
        <v/>
      </c>
      <c r="AZ34" s="25" t="str">
        <f t="shared" si="33"/>
        <v/>
      </c>
      <c r="BA34" s="36" t="str">
        <f t="shared" si="34"/>
        <v/>
      </c>
      <c r="BB34" s="25" t="str">
        <f t="shared" si="35"/>
        <v/>
      </c>
      <c r="BC34" s="36" t="str">
        <f t="shared" si="36"/>
        <v/>
      </c>
      <c r="BD34" s="25" t="str">
        <f t="shared" si="37"/>
        <v/>
      </c>
      <c r="BE34" s="36" t="str">
        <f t="shared" si="38"/>
        <v/>
      </c>
      <c r="BF34" s="25" t="str">
        <f t="shared" si="39"/>
        <v/>
      </c>
      <c r="BG34" s="36" t="str">
        <f t="shared" si="40"/>
        <v/>
      </c>
      <c r="BH34" s="25" t="str">
        <f t="shared" si="41"/>
        <v/>
      </c>
      <c r="BI34" s="36" t="str">
        <f t="shared" si="42"/>
        <v/>
      </c>
      <c r="BJ34" s="25" t="str">
        <f t="shared" si="43"/>
        <v/>
      </c>
      <c r="BK34" s="36" t="str">
        <f t="shared" si="44"/>
        <v/>
      </c>
      <c r="BL34" s="25" t="str">
        <f t="shared" si="45"/>
        <v/>
      </c>
      <c r="BM34" s="25" t="str">
        <f t="shared" si="46"/>
        <v/>
      </c>
      <c r="BN34" s="25" t="str">
        <f t="shared" si="47"/>
        <v/>
      </c>
      <c r="BO34" s="23"/>
      <c r="BP34" s="37">
        <f t="shared" si="48"/>
        <v>0</v>
      </c>
      <c r="BQ34" s="37">
        <f t="shared" si="49"/>
        <v>0</v>
      </c>
      <c r="BR34" s="37">
        <f t="shared" si="50"/>
        <v>0</v>
      </c>
      <c r="BS34" s="23"/>
      <c r="BT34" s="25" t="str">
        <f t="shared" si="51"/>
        <v/>
      </c>
      <c r="BU34" s="25" t="str">
        <f t="shared" si="52"/>
        <v/>
      </c>
      <c r="BV34" s="25" t="str">
        <f t="shared" si="53"/>
        <v>&gt;15000</v>
      </c>
      <c r="BW34" s="25" t="e">
        <f t="shared" si="54"/>
        <v>#VALUE!</v>
      </c>
      <c r="BX34" s="25" t="str">
        <f t="shared" si="55"/>
        <v/>
      </c>
      <c r="BY34" s="25" t="str">
        <f t="shared" si="56"/>
        <v>&gt;150000</v>
      </c>
      <c r="BZ34" s="25" t="str">
        <f t="shared" si="57"/>
        <v/>
      </c>
      <c r="CA34" s="25" t="str">
        <f t="shared" si="58"/>
        <v/>
      </c>
      <c r="CB34" s="25" t="str">
        <f t="shared" si="59"/>
        <v>&gt;150000</v>
      </c>
      <c r="CC34" s="23"/>
      <c r="CD34" s="22" t="str">
        <f t="shared" si="60"/>
        <v/>
      </c>
      <c r="CE34" s="30"/>
      <c r="CF34" s="25" t="str">
        <f t="shared" si="61"/>
        <v/>
      </c>
      <c r="CG34" s="38" t="str">
        <f t="shared" si="62"/>
        <v/>
      </c>
      <c r="IA34"/>
      <c r="IB34"/>
      <c r="IC34"/>
      <c r="ID34"/>
      <c r="IE34"/>
      <c r="IF34"/>
      <c r="IG34"/>
      <c r="IH34"/>
      <c r="II34"/>
      <c r="IJ34"/>
    </row>
    <row r="35" spans="1:244" s="4" customFormat="1" x14ac:dyDescent="0.25">
      <c r="A35" s="32">
        <v>31</v>
      </c>
      <c r="B35" s="34"/>
      <c r="C35" s="23"/>
      <c r="D35" s="34"/>
      <c r="E35" s="34"/>
      <c r="F35" s="34"/>
      <c r="G35" s="34"/>
      <c r="H35" s="34"/>
      <c r="I35" s="22"/>
      <c r="J35" s="34"/>
      <c r="K35" s="34"/>
      <c r="L35" s="25"/>
      <c r="M35" s="25" t="str">
        <f t="shared" si="2"/>
        <v/>
      </c>
      <c r="N35" s="25">
        <f t="shared" si="3"/>
        <v>9.9999999999999995E-7</v>
      </c>
      <c r="O35" s="25">
        <f t="shared" si="4"/>
        <v>9.9999999999999995E-7</v>
      </c>
      <c r="P35" s="25">
        <f t="shared" si="5"/>
        <v>9.9999999999999995E-7</v>
      </c>
      <c r="Q35" s="25">
        <f t="shared" si="6"/>
        <v>9.9999999999999995E-7</v>
      </c>
      <c r="R35" s="25">
        <f t="shared" si="7"/>
        <v>9.9999999999999995E-7</v>
      </c>
      <c r="S35" s="25">
        <f t="shared" si="8"/>
        <v>0</v>
      </c>
      <c r="T35" s="25">
        <f t="shared" si="9"/>
        <v>0</v>
      </c>
      <c r="U35" s="25">
        <f t="shared" si="10"/>
        <v>0</v>
      </c>
      <c r="V35" s="25">
        <f t="shared" si="11"/>
        <v>0</v>
      </c>
      <c r="W35" s="25">
        <f t="shared" si="12"/>
        <v>0</v>
      </c>
      <c r="X35" s="25" t="str">
        <f t="shared" si="13"/>
        <v/>
      </c>
      <c r="Y35" s="35" t="str">
        <f t="shared" si="14"/>
        <v/>
      </c>
      <c r="Z35" s="25"/>
      <c r="AA35" s="25" t="str">
        <f t="shared" si="15"/>
        <v/>
      </c>
      <c r="AB35" s="25">
        <f t="shared" si="16"/>
        <v>9.9999999999999995E-7</v>
      </c>
      <c r="AC35" s="25">
        <f t="shared" si="17"/>
        <v>9.9999999999999995E-7</v>
      </c>
      <c r="AD35" s="25">
        <f t="shared" si="18"/>
        <v>0</v>
      </c>
      <c r="AE35" s="25">
        <f t="shared" si="19"/>
        <v>0</v>
      </c>
      <c r="AF35" s="25" t="str">
        <f t="shared" si="20"/>
        <v/>
      </c>
      <c r="AG35" s="35" t="str">
        <f t="shared" si="21"/>
        <v/>
      </c>
      <c r="AH35" s="25"/>
      <c r="AI35" s="25" t="str">
        <f t="shared" si="22"/>
        <v/>
      </c>
      <c r="AJ35" s="25" t="str">
        <f t="shared" si="23"/>
        <v/>
      </c>
      <c r="AK35" s="25" t="str">
        <f t="shared" si="24"/>
        <v/>
      </c>
      <c r="AL35" s="25" t="str">
        <f t="shared" si="25"/>
        <v/>
      </c>
      <c r="AM35" s="25" t="e">
        <f t="shared" si="26"/>
        <v>#VALUE!</v>
      </c>
      <c r="AN35" s="25" t="e">
        <f t="shared" si="27"/>
        <v>#VALUE!</v>
      </c>
      <c r="AO35" s="25" t="str">
        <f t="shared" si="28"/>
        <v/>
      </c>
      <c r="AP35" s="35" t="str">
        <f t="shared" si="29"/>
        <v/>
      </c>
      <c r="AQ35" s="25"/>
      <c r="AR35" s="25">
        <v>5</v>
      </c>
      <c r="AS35" s="25">
        <v>2</v>
      </c>
      <c r="AT35" s="25">
        <v>2</v>
      </c>
      <c r="AU35" s="25">
        <v>0.5</v>
      </c>
      <c r="AV35" s="23"/>
      <c r="AW35" s="36" t="str">
        <f t="shared" si="30"/>
        <v/>
      </c>
      <c r="AX35" s="25" t="str">
        <f t="shared" si="31"/>
        <v/>
      </c>
      <c r="AY35" s="36" t="str">
        <f t="shared" si="32"/>
        <v/>
      </c>
      <c r="AZ35" s="25" t="str">
        <f t="shared" si="33"/>
        <v/>
      </c>
      <c r="BA35" s="36" t="str">
        <f t="shared" si="34"/>
        <v/>
      </c>
      <c r="BB35" s="25" t="str">
        <f t="shared" si="35"/>
        <v/>
      </c>
      <c r="BC35" s="36" t="str">
        <f t="shared" si="36"/>
        <v/>
      </c>
      <c r="BD35" s="25" t="str">
        <f t="shared" si="37"/>
        <v/>
      </c>
      <c r="BE35" s="36" t="str">
        <f t="shared" si="38"/>
        <v/>
      </c>
      <c r="BF35" s="25" t="str">
        <f t="shared" si="39"/>
        <v/>
      </c>
      <c r="BG35" s="36" t="str">
        <f t="shared" si="40"/>
        <v/>
      </c>
      <c r="BH35" s="25" t="str">
        <f t="shared" si="41"/>
        <v/>
      </c>
      <c r="BI35" s="36" t="str">
        <f t="shared" si="42"/>
        <v/>
      </c>
      <c r="BJ35" s="25" t="str">
        <f t="shared" si="43"/>
        <v/>
      </c>
      <c r="BK35" s="36" t="str">
        <f t="shared" si="44"/>
        <v/>
      </c>
      <c r="BL35" s="25" t="str">
        <f t="shared" si="45"/>
        <v/>
      </c>
      <c r="BM35" s="25" t="str">
        <f t="shared" si="46"/>
        <v/>
      </c>
      <c r="BN35" s="25" t="str">
        <f t="shared" si="47"/>
        <v/>
      </c>
      <c r="BO35" s="23"/>
      <c r="BP35" s="37">
        <f t="shared" si="48"/>
        <v>0</v>
      </c>
      <c r="BQ35" s="37">
        <f t="shared" si="49"/>
        <v>0</v>
      </c>
      <c r="BR35" s="37">
        <f t="shared" si="50"/>
        <v>0</v>
      </c>
      <c r="BS35" s="23"/>
      <c r="BT35" s="25" t="str">
        <f t="shared" si="51"/>
        <v/>
      </c>
      <c r="BU35" s="25" t="str">
        <f t="shared" si="52"/>
        <v/>
      </c>
      <c r="BV35" s="25" t="str">
        <f t="shared" si="53"/>
        <v>&gt;15000</v>
      </c>
      <c r="BW35" s="25" t="e">
        <f t="shared" si="54"/>
        <v>#VALUE!</v>
      </c>
      <c r="BX35" s="25" t="str">
        <f t="shared" si="55"/>
        <v/>
      </c>
      <c r="BY35" s="25" t="str">
        <f t="shared" si="56"/>
        <v>&gt;150000</v>
      </c>
      <c r="BZ35" s="25" t="str">
        <f t="shared" si="57"/>
        <v/>
      </c>
      <c r="CA35" s="25" t="str">
        <f t="shared" si="58"/>
        <v/>
      </c>
      <c r="CB35" s="25" t="str">
        <f t="shared" si="59"/>
        <v>&gt;150000</v>
      </c>
      <c r="CC35" s="23"/>
      <c r="CD35" s="22" t="str">
        <f t="shared" si="60"/>
        <v/>
      </c>
      <c r="CE35" s="30"/>
      <c r="CF35" s="25" t="str">
        <f t="shared" si="61"/>
        <v/>
      </c>
      <c r="CG35" s="38" t="str">
        <f t="shared" si="62"/>
        <v/>
      </c>
      <c r="IA35"/>
      <c r="IB35"/>
      <c r="IC35"/>
      <c r="ID35"/>
      <c r="IE35"/>
      <c r="IF35"/>
      <c r="IG35"/>
      <c r="IH35"/>
      <c r="II35"/>
      <c r="IJ35"/>
    </row>
    <row r="36" spans="1:244" s="4" customFormat="1" x14ac:dyDescent="0.25">
      <c r="A36" s="21">
        <v>32</v>
      </c>
      <c r="B36" s="34"/>
      <c r="C36" s="23"/>
      <c r="D36" s="34"/>
      <c r="E36" s="34"/>
      <c r="F36" s="34"/>
      <c r="G36" s="34"/>
      <c r="H36" s="34"/>
      <c r="I36" s="22"/>
      <c r="J36" s="34"/>
      <c r="K36" s="34"/>
      <c r="L36" s="25"/>
      <c r="M36" s="25" t="str">
        <f t="shared" si="2"/>
        <v/>
      </c>
      <c r="N36" s="25">
        <f t="shared" si="3"/>
        <v>9.9999999999999995E-7</v>
      </c>
      <c r="O36" s="25">
        <f t="shared" si="4"/>
        <v>9.9999999999999995E-7</v>
      </c>
      <c r="P36" s="25">
        <f t="shared" si="5"/>
        <v>9.9999999999999995E-7</v>
      </c>
      <c r="Q36" s="25">
        <f t="shared" si="6"/>
        <v>9.9999999999999995E-7</v>
      </c>
      <c r="R36" s="25">
        <f t="shared" si="7"/>
        <v>9.9999999999999995E-7</v>
      </c>
      <c r="S36" s="25">
        <f t="shared" si="8"/>
        <v>0</v>
      </c>
      <c r="T36" s="25">
        <f t="shared" si="9"/>
        <v>0</v>
      </c>
      <c r="U36" s="25">
        <f t="shared" si="10"/>
        <v>0</v>
      </c>
      <c r="V36" s="25">
        <f t="shared" si="11"/>
        <v>0</v>
      </c>
      <c r="W36" s="25">
        <f t="shared" si="12"/>
        <v>0</v>
      </c>
      <c r="X36" s="25" t="str">
        <f t="shared" si="13"/>
        <v/>
      </c>
      <c r="Y36" s="35" t="str">
        <f t="shared" si="14"/>
        <v/>
      </c>
      <c r="Z36" s="25"/>
      <c r="AA36" s="25" t="str">
        <f t="shared" si="15"/>
        <v/>
      </c>
      <c r="AB36" s="25">
        <f t="shared" si="16"/>
        <v>9.9999999999999995E-7</v>
      </c>
      <c r="AC36" s="25">
        <f t="shared" si="17"/>
        <v>9.9999999999999995E-7</v>
      </c>
      <c r="AD36" s="25">
        <f t="shared" si="18"/>
        <v>0</v>
      </c>
      <c r="AE36" s="25">
        <f t="shared" si="19"/>
        <v>0</v>
      </c>
      <c r="AF36" s="25" t="str">
        <f t="shared" si="20"/>
        <v/>
      </c>
      <c r="AG36" s="35" t="str">
        <f t="shared" si="21"/>
        <v/>
      </c>
      <c r="AH36" s="25"/>
      <c r="AI36" s="25" t="str">
        <f t="shared" si="22"/>
        <v/>
      </c>
      <c r="AJ36" s="25" t="str">
        <f t="shared" si="23"/>
        <v/>
      </c>
      <c r="AK36" s="25" t="str">
        <f t="shared" si="24"/>
        <v/>
      </c>
      <c r="AL36" s="25" t="str">
        <f t="shared" si="25"/>
        <v/>
      </c>
      <c r="AM36" s="25" t="e">
        <f t="shared" si="26"/>
        <v>#VALUE!</v>
      </c>
      <c r="AN36" s="25" t="e">
        <f t="shared" si="27"/>
        <v>#VALUE!</v>
      </c>
      <c r="AO36" s="25" t="str">
        <f t="shared" si="28"/>
        <v/>
      </c>
      <c r="AP36" s="35" t="str">
        <f t="shared" si="29"/>
        <v/>
      </c>
      <c r="AQ36" s="25"/>
      <c r="AR36" s="25">
        <v>5</v>
      </c>
      <c r="AS36" s="25">
        <v>2</v>
      </c>
      <c r="AT36" s="25">
        <v>2</v>
      </c>
      <c r="AU36" s="25">
        <v>0.5</v>
      </c>
      <c r="AV36" s="23"/>
      <c r="AW36" s="36" t="str">
        <f t="shared" si="30"/>
        <v/>
      </c>
      <c r="AX36" s="25" t="str">
        <f t="shared" si="31"/>
        <v/>
      </c>
      <c r="AY36" s="36" t="str">
        <f t="shared" si="32"/>
        <v/>
      </c>
      <c r="AZ36" s="25" t="str">
        <f t="shared" si="33"/>
        <v/>
      </c>
      <c r="BA36" s="36" t="str">
        <f t="shared" si="34"/>
        <v/>
      </c>
      <c r="BB36" s="25" t="str">
        <f t="shared" si="35"/>
        <v/>
      </c>
      <c r="BC36" s="36" t="str">
        <f t="shared" si="36"/>
        <v/>
      </c>
      <c r="BD36" s="25" t="str">
        <f t="shared" si="37"/>
        <v/>
      </c>
      <c r="BE36" s="36" t="str">
        <f t="shared" si="38"/>
        <v/>
      </c>
      <c r="BF36" s="25" t="str">
        <f t="shared" si="39"/>
        <v/>
      </c>
      <c r="BG36" s="36" t="str">
        <f t="shared" si="40"/>
        <v/>
      </c>
      <c r="BH36" s="25" t="str">
        <f t="shared" si="41"/>
        <v/>
      </c>
      <c r="BI36" s="36" t="str">
        <f t="shared" si="42"/>
        <v/>
      </c>
      <c r="BJ36" s="25" t="str">
        <f t="shared" si="43"/>
        <v/>
      </c>
      <c r="BK36" s="36" t="str">
        <f t="shared" si="44"/>
        <v/>
      </c>
      <c r="BL36" s="25" t="str">
        <f t="shared" si="45"/>
        <v/>
      </c>
      <c r="BM36" s="25" t="str">
        <f t="shared" si="46"/>
        <v/>
      </c>
      <c r="BN36" s="25" t="str">
        <f t="shared" si="47"/>
        <v/>
      </c>
      <c r="BO36" s="23"/>
      <c r="BP36" s="37">
        <f t="shared" si="48"/>
        <v>0</v>
      </c>
      <c r="BQ36" s="37">
        <f t="shared" si="49"/>
        <v>0</v>
      </c>
      <c r="BR36" s="37">
        <f t="shared" si="50"/>
        <v>0</v>
      </c>
      <c r="BS36" s="23"/>
      <c r="BT36" s="25" t="str">
        <f t="shared" si="51"/>
        <v/>
      </c>
      <c r="BU36" s="25" t="str">
        <f t="shared" si="52"/>
        <v/>
      </c>
      <c r="BV36" s="25" t="str">
        <f t="shared" si="53"/>
        <v>&gt;15000</v>
      </c>
      <c r="BW36" s="25" t="e">
        <f t="shared" si="54"/>
        <v>#VALUE!</v>
      </c>
      <c r="BX36" s="25" t="str">
        <f t="shared" si="55"/>
        <v/>
      </c>
      <c r="BY36" s="25" t="str">
        <f t="shared" si="56"/>
        <v>&gt;150000</v>
      </c>
      <c r="BZ36" s="25" t="str">
        <f t="shared" si="57"/>
        <v/>
      </c>
      <c r="CA36" s="25" t="str">
        <f t="shared" si="58"/>
        <v/>
      </c>
      <c r="CB36" s="25" t="str">
        <f t="shared" si="59"/>
        <v>&gt;150000</v>
      </c>
      <c r="CC36" s="23"/>
      <c r="CD36" s="22" t="str">
        <f t="shared" si="60"/>
        <v/>
      </c>
      <c r="CE36" s="30"/>
      <c r="CF36" s="25" t="str">
        <f t="shared" si="61"/>
        <v/>
      </c>
      <c r="CG36" s="38" t="str">
        <f t="shared" si="62"/>
        <v/>
      </c>
      <c r="IA36"/>
      <c r="IB36"/>
      <c r="IC36"/>
      <c r="ID36"/>
      <c r="IE36"/>
      <c r="IF36"/>
      <c r="IG36"/>
      <c r="IH36"/>
      <c r="II36"/>
      <c r="IJ36"/>
    </row>
    <row r="37" spans="1:244" s="4" customFormat="1" x14ac:dyDescent="0.25">
      <c r="A37" s="32">
        <v>33</v>
      </c>
      <c r="B37" s="34"/>
      <c r="C37" s="23"/>
      <c r="D37" s="34"/>
      <c r="E37" s="34"/>
      <c r="F37" s="34"/>
      <c r="G37" s="34"/>
      <c r="H37" s="34"/>
      <c r="I37" s="22"/>
      <c r="J37" s="34"/>
      <c r="K37" s="34"/>
      <c r="L37" s="25"/>
      <c r="M37" s="25" t="str">
        <f t="shared" si="2"/>
        <v/>
      </c>
      <c r="N37" s="25">
        <f t="shared" si="3"/>
        <v>9.9999999999999995E-7</v>
      </c>
      <c r="O37" s="25">
        <f t="shared" si="4"/>
        <v>9.9999999999999995E-7</v>
      </c>
      <c r="P37" s="25">
        <f t="shared" si="5"/>
        <v>9.9999999999999995E-7</v>
      </c>
      <c r="Q37" s="25">
        <f t="shared" si="6"/>
        <v>9.9999999999999995E-7</v>
      </c>
      <c r="R37" s="25">
        <f t="shared" si="7"/>
        <v>9.9999999999999995E-7</v>
      </c>
      <c r="S37" s="25">
        <f t="shared" si="8"/>
        <v>0</v>
      </c>
      <c r="T37" s="25">
        <f t="shared" si="9"/>
        <v>0</v>
      </c>
      <c r="U37" s="25">
        <f t="shared" si="10"/>
        <v>0</v>
      </c>
      <c r="V37" s="25">
        <f t="shared" si="11"/>
        <v>0</v>
      </c>
      <c r="W37" s="25">
        <f t="shared" si="12"/>
        <v>0</v>
      </c>
      <c r="X37" s="25" t="str">
        <f t="shared" si="13"/>
        <v/>
      </c>
      <c r="Y37" s="35" t="str">
        <f t="shared" si="14"/>
        <v/>
      </c>
      <c r="Z37" s="25"/>
      <c r="AA37" s="25" t="str">
        <f t="shared" si="15"/>
        <v/>
      </c>
      <c r="AB37" s="25">
        <f t="shared" si="16"/>
        <v>9.9999999999999995E-7</v>
      </c>
      <c r="AC37" s="25">
        <f t="shared" si="17"/>
        <v>9.9999999999999995E-7</v>
      </c>
      <c r="AD37" s="25">
        <f t="shared" si="18"/>
        <v>0</v>
      </c>
      <c r="AE37" s="25">
        <f t="shared" si="19"/>
        <v>0</v>
      </c>
      <c r="AF37" s="25" t="str">
        <f t="shared" si="20"/>
        <v/>
      </c>
      <c r="AG37" s="35" t="str">
        <f t="shared" si="21"/>
        <v/>
      </c>
      <c r="AH37" s="25"/>
      <c r="AI37" s="25" t="str">
        <f t="shared" si="22"/>
        <v/>
      </c>
      <c r="AJ37" s="25" t="str">
        <f t="shared" si="23"/>
        <v/>
      </c>
      <c r="AK37" s="25" t="str">
        <f t="shared" si="24"/>
        <v/>
      </c>
      <c r="AL37" s="25" t="str">
        <f t="shared" si="25"/>
        <v/>
      </c>
      <c r="AM37" s="25" t="e">
        <f t="shared" si="26"/>
        <v>#VALUE!</v>
      </c>
      <c r="AN37" s="25" t="e">
        <f t="shared" si="27"/>
        <v>#VALUE!</v>
      </c>
      <c r="AO37" s="25" t="str">
        <f t="shared" si="28"/>
        <v/>
      </c>
      <c r="AP37" s="35" t="str">
        <f t="shared" si="29"/>
        <v/>
      </c>
      <c r="AQ37" s="25"/>
      <c r="AR37" s="25">
        <v>5</v>
      </c>
      <c r="AS37" s="25">
        <v>2</v>
      </c>
      <c r="AT37" s="25">
        <v>2</v>
      </c>
      <c r="AU37" s="25">
        <v>0.5</v>
      </c>
      <c r="AV37" s="23"/>
      <c r="AW37" s="36" t="str">
        <f t="shared" si="30"/>
        <v/>
      </c>
      <c r="AX37" s="25" t="str">
        <f t="shared" si="31"/>
        <v/>
      </c>
      <c r="AY37" s="36" t="str">
        <f t="shared" si="32"/>
        <v/>
      </c>
      <c r="AZ37" s="25" t="str">
        <f t="shared" si="33"/>
        <v/>
      </c>
      <c r="BA37" s="36" t="str">
        <f t="shared" si="34"/>
        <v/>
      </c>
      <c r="BB37" s="25" t="str">
        <f t="shared" si="35"/>
        <v/>
      </c>
      <c r="BC37" s="36" t="str">
        <f t="shared" si="36"/>
        <v/>
      </c>
      <c r="BD37" s="25" t="str">
        <f t="shared" si="37"/>
        <v/>
      </c>
      <c r="BE37" s="36" t="str">
        <f t="shared" si="38"/>
        <v/>
      </c>
      <c r="BF37" s="25" t="str">
        <f t="shared" si="39"/>
        <v/>
      </c>
      <c r="BG37" s="36" t="str">
        <f t="shared" si="40"/>
        <v/>
      </c>
      <c r="BH37" s="25" t="str">
        <f t="shared" si="41"/>
        <v/>
      </c>
      <c r="BI37" s="36" t="str">
        <f t="shared" si="42"/>
        <v/>
      </c>
      <c r="BJ37" s="25" t="str">
        <f t="shared" si="43"/>
        <v/>
      </c>
      <c r="BK37" s="36" t="str">
        <f t="shared" si="44"/>
        <v/>
      </c>
      <c r="BL37" s="25" t="str">
        <f t="shared" si="45"/>
        <v/>
      </c>
      <c r="BM37" s="25" t="str">
        <f t="shared" si="46"/>
        <v/>
      </c>
      <c r="BN37" s="25" t="str">
        <f t="shared" si="47"/>
        <v/>
      </c>
      <c r="BO37" s="23"/>
      <c r="BP37" s="37">
        <f t="shared" si="48"/>
        <v>0</v>
      </c>
      <c r="BQ37" s="37">
        <f t="shared" si="49"/>
        <v>0</v>
      </c>
      <c r="BR37" s="37">
        <f t="shared" si="50"/>
        <v>0</v>
      </c>
      <c r="BS37" s="23"/>
      <c r="BT37" s="25" t="str">
        <f t="shared" si="51"/>
        <v/>
      </c>
      <c r="BU37" s="25" t="str">
        <f t="shared" si="52"/>
        <v/>
      </c>
      <c r="BV37" s="25" t="str">
        <f t="shared" si="53"/>
        <v>&gt;15000</v>
      </c>
      <c r="BW37" s="25" t="e">
        <f t="shared" si="54"/>
        <v>#VALUE!</v>
      </c>
      <c r="BX37" s="25" t="str">
        <f t="shared" si="55"/>
        <v/>
      </c>
      <c r="BY37" s="25" t="str">
        <f t="shared" si="56"/>
        <v>&gt;150000</v>
      </c>
      <c r="BZ37" s="25" t="str">
        <f t="shared" si="57"/>
        <v/>
      </c>
      <c r="CA37" s="25" t="str">
        <f t="shared" si="58"/>
        <v/>
      </c>
      <c r="CB37" s="25" t="str">
        <f t="shared" si="59"/>
        <v>&gt;150000</v>
      </c>
      <c r="CC37" s="23"/>
      <c r="CD37" s="22" t="str">
        <f t="shared" si="60"/>
        <v/>
      </c>
      <c r="CE37" s="30"/>
      <c r="CF37" s="25" t="str">
        <f t="shared" si="61"/>
        <v/>
      </c>
      <c r="CG37" s="38" t="str">
        <f t="shared" si="62"/>
        <v/>
      </c>
      <c r="IA37"/>
      <c r="IB37"/>
      <c r="IC37"/>
      <c r="ID37"/>
      <c r="IE37"/>
      <c r="IF37"/>
      <c r="IG37"/>
      <c r="IH37"/>
      <c r="II37"/>
      <c r="IJ37"/>
    </row>
    <row r="38" spans="1:244" s="4" customFormat="1" x14ac:dyDescent="0.25">
      <c r="A38" s="21">
        <v>34</v>
      </c>
      <c r="B38" s="34"/>
      <c r="C38" s="23"/>
      <c r="D38" s="34"/>
      <c r="E38" s="34"/>
      <c r="F38" s="34"/>
      <c r="G38" s="34"/>
      <c r="H38" s="34"/>
      <c r="I38" s="22"/>
      <c r="J38" s="34"/>
      <c r="K38" s="34"/>
      <c r="L38" s="25"/>
      <c r="M38" s="25" t="str">
        <f t="shared" si="2"/>
        <v/>
      </c>
      <c r="N38" s="25">
        <f t="shared" si="3"/>
        <v>9.9999999999999995E-7</v>
      </c>
      <c r="O38" s="25">
        <f t="shared" si="4"/>
        <v>9.9999999999999995E-7</v>
      </c>
      <c r="P38" s="25">
        <f t="shared" si="5"/>
        <v>9.9999999999999995E-7</v>
      </c>
      <c r="Q38" s="25">
        <f t="shared" si="6"/>
        <v>9.9999999999999995E-7</v>
      </c>
      <c r="R38" s="25">
        <f t="shared" si="7"/>
        <v>9.9999999999999995E-7</v>
      </c>
      <c r="S38" s="25">
        <f t="shared" si="8"/>
        <v>0</v>
      </c>
      <c r="T38" s="25">
        <f t="shared" si="9"/>
        <v>0</v>
      </c>
      <c r="U38" s="25">
        <f t="shared" si="10"/>
        <v>0</v>
      </c>
      <c r="V38" s="25">
        <f t="shared" si="11"/>
        <v>0</v>
      </c>
      <c r="W38" s="25">
        <f t="shared" si="12"/>
        <v>0</v>
      </c>
      <c r="X38" s="25" t="str">
        <f t="shared" si="13"/>
        <v/>
      </c>
      <c r="Y38" s="35" t="str">
        <f t="shared" si="14"/>
        <v/>
      </c>
      <c r="Z38" s="25"/>
      <c r="AA38" s="25" t="str">
        <f t="shared" si="15"/>
        <v/>
      </c>
      <c r="AB38" s="25">
        <f t="shared" si="16"/>
        <v>9.9999999999999995E-7</v>
      </c>
      <c r="AC38" s="25">
        <f t="shared" si="17"/>
        <v>9.9999999999999995E-7</v>
      </c>
      <c r="AD38" s="25">
        <f t="shared" si="18"/>
        <v>0</v>
      </c>
      <c r="AE38" s="25">
        <f t="shared" si="19"/>
        <v>0</v>
      </c>
      <c r="AF38" s="25" t="str">
        <f t="shared" si="20"/>
        <v/>
      </c>
      <c r="AG38" s="35" t="str">
        <f t="shared" si="21"/>
        <v/>
      </c>
      <c r="AH38" s="25"/>
      <c r="AI38" s="25" t="str">
        <f t="shared" si="22"/>
        <v/>
      </c>
      <c r="AJ38" s="25" t="str">
        <f t="shared" si="23"/>
        <v/>
      </c>
      <c r="AK38" s="25" t="str">
        <f t="shared" si="24"/>
        <v/>
      </c>
      <c r="AL38" s="25" t="str">
        <f t="shared" si="25"/>
        <v/>
      </c>
      <c r="AM38" s="25" t="e">
        <f t="shared" si="26"/>
        <v>#VALUE!</v>
      </c>
      <c r="AN38" s="25" t="e">
        <f t="shared" si="27"/>
        <v>#VALUE!</v>
      </c>
      <c r="AO38" s="25" t="str">
        <f t="shared" si="28"/>
        <v/>
      </c>
      <c r="AP38" s="35" t="str">
        <f t="shared" si="29"/>
        <v/>
      </c>
      <c r="AQ38" s="25"/>
      <c r="AR38" s="25">
        <v>5</v>
      </c>
      <c r="AS38" s="25">
        <v>2</v>
      </c>
      <c r="AT38" s="25">
        <v>2</v>
      </c>
      <c r="AU38" s="25">
        <v>0.5</v>
      </c>
      <c r="AV38" s="23"/>
      <c r="AW38" s="36" t="str">
        <f t="shared" si="30"/>
        <v/>
      </c>
      <c r="AX38" s="25" t="str">
        <f t="shared" si="31"/>
        <v/>
      </c>
      <c r="AY38" s="36" t="str">
        <f t="shared" si="32"/>
        <v/>
      </c>
      <c r="AZ38" s="25" t="str">
        <f t="shared" si="33"/>
        <v/>
      </c>
      <c r="BA38" s="36" t="str">
        <f t="shared" si="34"/>
        <v/>
      </c>
      <c r="BB38" s="25" t="str">
        <f t="shared" si="35"/>
        <v/>
      </c>
      <c r="BC38" s="36" t="str">
        <f t="shared" si="36"/>
        <v/>
      </c>
      <c r="BD38" s="25" t="str">
        <f t="shared" si="37"/>
        <v/>
      </c>
      <c r="BE38" s="36" t="str">
        <f t="shared" si="38"/>
        <v/>
      </c>
      <c r="BF38" s="25" t="str">
        <f t="shared" si="39"/>
        <v/>
      </c>
      <c r="BG38" s="36" t="str">
        <f t="shared" si="40"/>
        <v/>
      </c>
      <c r="BH38" s="25" t="str">
        <f t="shared" si="41"/>
        <v/>
      </c>
      <c r="BI38" s="36" t="str">
        <f t="shared" si="42"/>
        <v/>
      </c>
      <c r="BJ38" s="25" t="str">
        <f t="shared" si="43"/>
        <v/>
      </c>
      <c r="BK38" s="36" t="str">
        <f t="shared" si="44"/>
        <v/>
      </c>
      <c r="BL38" s="25" t="str">
        <f t="shared" si="45"/>
        <v/>
      </c>
      <c r="BM38" s="25" t="str">
        <f t="shared" si="46"/>
        <v/>
      </c>
      <c r="BN38" s="25" t="str">
        <f t="shared" si="47"/>
        <v/>
      </c>
      <c r="BO38" s="23"/>
      <c r="BP38" s="37">
        <f t="shared" si="48"/>
        <v>0</v>
      </c>
      <c r="BQ38" s="37">
        <f t="shared" si="49"/>
        <v>0</v>
      </c>
      <c r="BR38" s="37">
        <f t="shared" si="50"/>
        <v>0</v>
      </c>
      <c r="BS38" s="23"/>
      <c r="BT38" s="25" t="str">
        <f t="shared" si="51"/>
        <v/>
      </c>
      <c r="BU38" s="25" t="str">
        <f t="shared" si="52"/>
        <v/>
      </c>
      <c r="BV38" s="25" t="str">
        <f t="shared" si="53"/>
        <v>&gt;15000</v>
      </c>
      <c r="BW38" s="25" t="e">
        <f t="shared" si="54"/>
        <v>#VALUE!</v>
      </c>
      <c r="BX38" s="25" t="str">
        <f t="shared" si="55"/>
        <v/>
      </c>
      <c r="BY38" s="25" t="str">
        <f t="shared" si="56"/>
        <v>&gt;150000</v>
      </c>
      <c r="BZ38" s="25" t="str">
        <f t="shared" si="57"/>
        <v/>
      </c>
      <c r="CA38" s="25" t="str">
        <f t="shared" si="58"/>
        <v/>
      </c>
      <c r="CB38" s="25" t="str">
        <f t="shared" si="59"/>
        <v>&gt;150000</v>
      </c>
      <c r="CC38" s="23"/>
      <c r="CD38" s="22" t="str">
        <f t="shared" si="60"/>
        <v/>
      </c>
      <c r="CE38" s="30"/>
      <c r="CF38" s="25" t="str">
        <f t="shared" si="61"/>
        <v/>
      </c>
      <c r="CG38" s="38" t="str">
        <f t="shared" si="62"/>
        <v/>
      </c>
      <c r="IA38"/>
      <c r="IB38"/>
      <c r="IC38"/>
      <c r="ID38"/>
      <c r="IE38"/>
      <c r="IF38"/>
      <c r="IG38"/>
      <c r="IH38"/>
      <c r="II38"/>
      <c r="IJ38"/>
    </row>
    <row r="39" spans="1:244" s="4" customFormat="1" x14ac:dyDescent="0.25">
      <c r="A39" s="32">
        <v>35</v>
      </c>
      <c r="B39" s="34"/>
      <c r="C39" s="23"/>
      <c r="D39" s="34"/>
      <c r="E39" s="34"/>
      <c r="F39" s="34"/>
      <c r="G39" s="34"/>
      <c r="H39" s="34"/>
      <c r="I39" s="22"/>
      <c r="J39" s="34"/>
      <c r="K39" s="34"/>
      <c r="L39" s="25"/>
      <c r="M39" s="25" t="str">
        <f t="shared" si="2"/>
        <v/>
      </c>
      <c r="N39" s="25">
        <f t="shared" si="3"/>
        <v>9.9999999999999995E-7</v>
      </c>
      <c r="O39" s="25">
        <f t="shared" si="4"/>
        <v>9.9999999999999995E-7</v>
      </c>
      <c r="P39" s="25">
        <f t="shared" si="5"/>
        <v>9.9999999999999995E-7</v>
      </c>
      <c r="Q39" s="25">
        <f t="shared" si="6"/>
        <v>9.9999999999999995E-7</v>
      </c>
      <c r="R39" s="25">
        <f t="shared" si="7"/>
        <v>9.9999999999999995E-7</v>
      </c>
      <c r="S39" s="25">
        <f t="shared" si="8"/>
        <v>0</v>
      </c>
      <c r="T39" s="25">
        <f t="shared" si="9"/>
        <v>0</v>
      </c>
      <c r="U39" s="25">
        <f t="shared" si="10"/>
        <v>0</v>
      </c>
      <c r="V39" s="25">
        <f t="shared" si="11"/>
        <v>0</v>
      </c>
      <c r="W39" s="25">
        <f t="shared" si="12"/>
        <v>0</v>
      </c>
      <c r="X39" s="25" t="str">
        <f t="shared" si="13"/>
        <v/>
      </c>
      <c r="Y39" s="35" t="str">
        <f t="shared" si="14"/>
        <v/>
      </c>
      <c r="Z39" s="25"/>
      <c r="AA39" s="25" t="str">
        <f t="shared" si="15"/>
        <v/>
      </c>
      <c r="AB39" s="25">
        <f t="shared" si="16"/>
        <v>9.9999999999999995E-7</v>
      </c>
      <c r="AC39" s="25">
        <f t="shared" si="17"/>
        <v>9.9999999999999995E-7</v>
      </c>
      <c r="AD39" s="25">
        <f t="shared" si="18"/>
        <v>0</v>
      </c>
      <c r="AE39" s="25">
        <f t="shared" si="19"/>
        <v>0</v>
      </c>
      <c r="AF39" s="25" t="str">
        <f t="shared" si="20"/>
        <v/>
      </c>
      <c r="AG39" s="35" t="str">
        <f t="shared" si="21"/>
        <v/>
      </c>
      <c r="AH39" s="25"/>
      <c r="AI39" s="25" t="str">
        <f t="shared" si="22"/>
        <v/>
      </c>
      <c r="AJ39" s="25" t="str">
        <f t="shared" si="23"/>
        <v/>
      </c>
      <c r="AK39" s="25" t="str">
        <f t="shared" si="24"/>
        <v/>
      </c>
      <c r="AL39" s="25" t="str">
        <f t="shared" si="25"/>
        <v/>
      </c>
      <c r="AM39" s="25" t="e">
        <f t="shared" si="26"/>
        <v>#VALUE!</v>
      </c>
      <c r="AN39" s="25" t="e">
        <f t="shared" si="27"/>
        <v>#VALUE!</v>
      </c>
      <c r="AO39" s="25" t="str">
        <f t="shared" si="28"/>
        <v/>
      </c>
      <c r="AP39" s="35" t="str">
        <f t="shared" si="29"/>
        <v/>
      </c>
      <c r="AQ39" s="25"/>
      <c r="AR39" s="25">
        <v>5</v>
      </c>
      <c r="AS39" s="25">
        <v>2</v>
      </c>
      <c r="AT39" s="25">
        <v>2</v>
      </c>
      <c r="AU39" s="25">
        <v>0.5</v>
      </c>
      <c r="AV39" s="23"/>
      <c r="AW39" s="36" t="str">
        <f t="shared" si="30"/>
        <v/>
      </c>
      <c r="AX39" s="25" t="str">
        <f t="shared" si="31"/>
        <v/>
      </c>
      <c r="AY39" s="36" t="str">
        <f t="shared" si="32"/>
        <v/>
      </c>
      <c r="AZ39" s="25" t="str">
        <f t="shared" si="33"/>
        <v/>
      </c>
      <c r="BA39" s="36" t="str">
        <f t="shared" si="34"/>
        <v/>
      </c>
      <c r="BB39" s="25" t="str">
        <f t="shared" si="35"/>
        <v/>
      </c>
      <c r="BC39" s="36" t="str">
        <f t="shared" si="36"/>
        <v/>
      </c>
      <c r="BD39" s="25" t="str">
        <f t="shared" si="37"/>
        <v/>
      </c>
      <c r="BE39" s="36" t="str">
        <f t="shared" si="38"/>
        <v/>
      </c>
      <c r="BF39" s="25" t="str">
        <f t="shared" si="39"/>
        <v/>
      </c>
      <c r="BG39" s="36" t="str">
        <f t="shared" si="40"/>
        <v/>
      </c>
      <c r="BH39" s="25" t="str">
        <f t="shared" si="41"/>
        <v/>
      </c>
      <c r="BI39" s="36" t="str">
        <f t="shared" si="42"/>
        <v/>
      </c>
      <c r="BJ39" s="25" t="str">
        <f t="shared" si="43"/>
        <v/>
      </c>
      <c r="BK39" s="36" t="str">
        <f t="shared" si="44"/>
        <v/>
      </c>
      <c r="BL39" s="25" t="str">
        <f t="shared" si="45"/>
        <v/>
      </c>
      <c r="BM39" s="25" t="str">
        <f t="shared" si="46"/>
        <v/>
      </c>
      <c r="BN39" s="25" t="str">
        <f t="shared" si="47"/>
        <v/>
      </c>
      <c r="BO39" s="23"/>
      <c r="BP39" s="37">
        <f t="shared" si="48"/>
        <v>0</v>
      </c>
      <c r="BQ39" s="37">
        <f t="shared" si="49"/>
        <v>0</v>
      </c>
      <c r="BR39" s="37">
        <f t="shared" si="50"/>
        <v>0</v>
      </c>
      <c r="BS39" s="23"/>
      <c r="BT39" s="25" t="str">
        <f t="shared" si="51"/>
        <v/>
      </c>
      <c r="BU39" s="25" t="str">
        <f t="shared" si="52"/>
        <v/>
      </c>
      <c r="BV39" s="25" t="str">
        <f t="shared" si="53"/>
        <v>&gt;15000</v>
      </c>
      <c r="BW39" s="25" t="e">
        <f t="shared" si="54"/>
        <v>#VALUE!</v>
      </c>
      <c r="BX39" s="25" t="str">
        <f t="shared" si="55"/>
        <v/>
      </c>
      <c r="BY39" s="25" t="str">
        <f t="shared" si="56"/>
        <v>&gt;150000</v>
      </c>
      <c r="BZ39" s="25" t="str">
        <f t="shared" si="57"/>
        <v/>
      </c>
      <c r="CA39" s="25" t="str">
        <f t="shared" si="58"/>
        <v/>
      </c>
      <c r="CB39" s="25" t="str">
        <f t="shared" si="59"/>
        <v>&gt;150000</v>
      </c>
      <c r="CC39" s="23"/>
      <c r="CD39" s="22" t="str">
        <f t="shared" si="60"/>
        <v/>
      </c>
      <c r="CE39" s="30"/>
      <c r="CF39" s="25" t="str">
        <f t="shared" si="61"/>
        <v/>
      </c>
      <c r="CG39" s="38" t="str">
        <f t="shared" si="62"/>
        <v/>
      </c>
      <c r="IA39"/>
      <c r="IB39"/>
      <c r="IC39"/>
      <c r="ID39"/>
      <c r="IE39"/>
      <c r="IF39"/>
      <c r="IG39"/>
      <c r="IH39"/>
      <c r="II39"/>
      <c r="IJ39"/>
    </row>
    <row r="40" spans="1:244" s="4" customFormat="1" x14ac:dyDescent="0.25">
      <c r="A40" s="21">
        <v>36</v>
      </c>
      <c r="B40" s="34"/>
      <c r="C40" s="23"/>
      <c r="D40" s="34"/>
      <c r="E40" s="34"/>
      <c r="F40" s="34"/>
      <c r="G40" s="34"/>
      <c r="H40" s="34"/>
      <c r="I40" s="22"/>
      <c r="J40" s="34"/>
      <c r="K40" s="34"/>
      <c r="L40" s="25"/>
      <c r="M40" s="25" t="str">
        <f t="shared" si="2"/>
        <v/>
      </c>
      <c r="N40" s="25">
        <f t="shared" si="3"/>
        <v>9.9999999999999995E-7</v>
      </c>
      <c r="O40" s="25">
        <f t="shared" si="4"/>
        <v>9.9999999999999995E-7</v>
      </c>
      <c r="P40" s="25">
        <f t="shared" si="5"/>
        <v>9.9999999999999995E-7</v>
      </c>
      <c r="Q40" s="25">
        <f t="shared" si="6"/>
        <v>9.9999999999999995E-7</v>
      </c>
      <c r="R40" s="25">
        <f t="shared" si="7"/>
        <v>9.9999999999999995E-7</v>
      </c>
      <c r="S40" s="25">
        <f t="shared" si="8"/>
        <v>0</v>
      </c>
      <c r="T40" s="25">
        <f t="shared" si="9"/>
        <v>0</v>
      </c>
      <c r="U40" s="25">
        <f t="shared" si="10"/>
        <v>0</v>
      </c>
      <c r="V40" s="25">
        <f t="shared" si="11"/>
        <v>0</v>
      </c>
      <c r="W40" s="25">
        <f t="shared" si="12"/>
        <v>0</v>
      </c>
      <c r="X40" s="25" t="str">
        <f t="shared" si="13"/>
        <v/>
      </c>
      <c r="Y40" s="35" t="str">
        <f t="shared" si="14"/>
        <v/>
      </c>
      <c r="Z40" s="25"/>
      <c r="AA40" s="25" t="str">
        <f t="shared" si="15"/>
        <v/>
      </c>
      <c r="AB40" s="25">
        <f t="shared" si="16"/>
        <v>9.9999999999999995E-7</v>
      </c>
      <c r="AC40" s="25">
        <f t="shared" si="17"/>
        <v>9.9999999999999995E-7</v>
      </c>
      <c r="AD40" s="25">
        <f t="shared" si="18"/>
        <v>0</v>
      </c>
      <c r="AE40" s="25">
        <f t="shared" si="19"/>
        <v>0</v>
      </c>
      <c r="AF40" s="25" t="str">
        <f t="shared" si="20"/>
        <v/>
      </c>
      <c r="AG40" s="35" t="str">
        <f t="shared" si="21"/>
        <v/>
      </c>
      <c r="AH40" s="25"/>
      <c r="AI40" s="25" t="str">
        <f t="shared" si="22"/>
        <v/>
      </c>
      <c r="AJ40" s="25" t="str">
        <f t="shared" si="23"/>
        <v/>
      </c>
      <c r="AK40" s="25" t="str">
        <f t="shared" si="24"/>
        <v/>
      </c>
      <c r="AL40" s="25" t="str">
        <f t="shared" si="25"/>
        <v/>
      </c>
      <c r="AM40" s="25" t="e">
        <f t="shared" si="26"/>
        <v>#VALUE!</v>
      </c>
      <c r="AN40" s="25" t="e">
        <f t="shared" si="27"/>
        <v>#VALUE!</v>
      </c>
      <c r="AO40" s="25" t="str">
        <f t="shared" si="28"/>
        <v/>
      </c>
      <c r="AP40" s="35" t="str">
        <f t="shared" si="29"/>
        <v/>
      </c>
      <c r="AQ40" s="25"/>
      <c r="AR40" s="25">
        <v>5</v>
      </c>
      <c r="AS40" s="25">
        <v>2</v>
      </c>
      <c r="AT40" s="25">
        <v>2</v>
      </c>
      <c r="AU40" s="25">
        <v>0.5</v>
      </c>
      <c r="AV40" s="23"/>
      <c r="AW40" s="36" t="str">
        <f t="shared" si="30"/>
        <v/>
      </c>
      <c r="AX40" s="25" t="str">
        <f t="shared" si="31"/>
        <v/>
      </c>
      <c r="AY40" s="36" t="str">
        <f t="shared" si="32"/>
        <v/>
      </c>
      <c r="AZ40" s="25" t="str">
        <f t="shared" si="33"/>
        <v/>
      </c>
      <c r="BA40" s="36" t="str">
        <f t="shared" si="34"/>
        <v/>
      </c>
      <c r="BB40" s="25" t="str">
        <f t="shared" si="35"/>
        <v/>
      </c>
      <c r="BC40" s="36" t="str">
        <f t="shared" si="36"/>
        <v/>
      </c>
      <c r="BD40" s="25" t="str">
        <f t="shared" si="37"/>
        <v/>
      </c>
      <c r="BE40" s="36" t="str">
        <f t="shared" si="38"/>
        <v/>
      </c>
      <c r="BF40" s="25" t="str">
        <f t="shared" si="39"/>
        <v/>
      </c>
      <c r="BG40" s="36" t="str">
        <f t="shared" si="40"/>
        <v/>
      </c>
      <c r="BH40" s="25" t="str">
        <f t="shared" si="41"/>
        <v/>
      </c>
      <c r="BI40" s="36" t="str">
        <f t="shared" si="42"/>
        <v/>
      </c>
      <c r="BJ40" s="25" t="str">
        <f t="shared" si="43"/>
        <v/>
      </c>
      <c r="BK40" s="36" t="str">
        <f t="shared" si="44"/>
        <v/>
      </c>
      <c r="BL40" s="25" t="str">
        <f t="shared" si="45"/>
        <v/>
      </c>
      <c r="BM40" s="25" t="str">
        <f t="shared" si="46"/>
        <v/>
      </c>
      <c r="BN40" s="25" t="str">
        <f t="shared" si="47"/>
        <v/>
      </c>
      <c r="BO40" s="23"/>
      <c r="BP40" s="37">
        <f t="shared" si="48"/>
        <v>0</v>
      </c>
      <c r="BQ40" s="37">
        <f t="shared" si="49"/>
        <v>0</v>
      </c>
      <c r="BR40" s="37">
        <f t="shared" si="50"/>
        <v>0</v>
      </c>
      <c r="BS40" s="23"/>
      <c r="BT40" s="25" t="str">
        <f t="shared" si="51"/>
        <v/>
      </c>
      <c r="BU40" s="25" t="str">
        <f t="shared" si="52"/>
        <v/>
      </c>
      <c r="BV40" s="25" t="str">
        <f t="shared" si="53"/>
        <v>&gt;15000</v>
      </c>
      <c r="BW40" s="25" t="e">
        <f t="shared" si="54"/>
        <v>#VALUE!</v>
      </c>
      <c r="BX40" s="25" t="str">
        <f t="shared" si="55"/>
        <v/>
      </c>
      <c r="BY40" s="25" t="str">
        <f t="shared" si="56"/>
        <v>&gt;150000</v>
      </c>
      <c r="BZ40" s="25" t="str">
        <f t="shared" si="57"/>
        <v/>
      </c>
      <c r="CA40" s="25" t="str">
        <f t="shared" si="58"/>
        <v/>
      </c>
      <c r="CB40" s="25" t="str">
        <f t="shared" si="59"/>
        <v>&gt;150000</v>
      </c>
      <c r="CC40" s="23"/>
      <c r="CD40" s="22" t="str">
        <f t="shared" si="60"/>
        <v/>
      </c>
      <c r="CE40" s="30"/>
      <c r="CF40" s="25" t="str">
        <f t="shared" si="61"/>
        <v/>
      </c>
      <c r="CG40" s="38" t="str">
        <f t="shared" si="62"/>
        <v/>
      </c>
      <c r="IA40"/>
      <c r="IB40"/>
      <c r="IC40"/>
      <c r="ID40"/>
      <c r="IE40"/>
      <c r="IF40"/>
      <c r="IG40"/>
      <c r="IH40"/>
      <c r="II40"/>
      <c r="IJ40"/>
    </row>
    <row r="41" spans="1:244" s="4" customFormat="1" x14ac:dyDescent="0.25">
      <c r="A41" s="32">
        <v>37</v>
      </c>
      <c r="B41" s="34"/>
      <c r="C41" s="23"/>
      <c r="D41" s="34"/>
      <c r="E41" s="34"/>
      <c r="F41" s="34"/>
      <c r="G41" s="34"/>
      <c r="H41" s="34"/>
      <c r="I41" s="22"/>
      <c r="J41" s="34"/>
      <c r="K41" s="34"/>
      <c r="L41" s="25"/>
      <c r="M41" s="25" t="str">
        <f t="shared" si="2"/>
        <v/>
      </c>
      <c r="N41" s="25">
        <f t="shared" si="3"/>
        <v>9.9999999999999995E-7</v>
      </c>
      <c r="O41" s="25">
        <f t="shared" si="4"/>
        <v>9.9999999999999995E-7</v>
      </c>
      <c r="P41" s="25">
        <f t="shared" si="5"/>
        <v>9.9999999999999995E-7</v>
      </c>
      <c r="Q41" s="25">
        <f t="shared" si="6"/>
        <v>9.9999999999999995E-7</v>
      </c>
      <c r="R41" s="25">
        <f t="shared" si="7"/>
        <v>9.9999999999999995E-7</v>
      </c>
      <c r="S41" s="25">
        <f t="shared" si="8"/>
        <v>0</v>
      </c>
      <c r="T41" s="25">
        <f t="shared" si="9"/>
        <v>0</v>
      </c>
      <c r="U41" s="25">
        <f t="shared" si="10"/>
        <v>0</v>
      </c>
      <c r="V41" s="25">
        <f t="shared" si="11"/>
        <v>0</v>
      </c>
      <c r="W41" s="25">
        <f t="shared" si="12"/>
        <v>0</v>
      </c>
      <c r="X41" s="25" t="str">
        <f t="shared" si="13"/>
        <v/>
      </c>
      <c r="Y41" s="35" t="str">
        <f t="shared" si="14"/>
        <v/>
      </c>
      <c r="Z41" s="25"/>
      <c r="AA41" s="25" t="str">
        <f t="shared" si="15"/>
        <v/>
      </c>
      <c r="AB41" s="25">
        <f t="shared" si="16"/>
        <v>9.9999999999999995E-7</v>
      </c>
      <c r="AC41" s="25">
        <f t="shared" si="17"/>
        <v>9.9999999999999995E-7</v>
      </c>
      <c r="AD41" s="25">
        <f t="shared" si="18"/>
        <v>0</v>
      </c>
      <c r="AE41" s="25">
        <f t="shared" si="19"/>
        <v>0</v>
      </c>
      <c r="AF41" s="25" t="str">
        <f t="shared" si="20"/>
        <v/>
      </c>
      <c r="AG41" s="35" t="str">
        <f t="shared" si="21"/>
        <v/>
      </c>
      <c r="AH41" s="25"/>
      <c r="AI41" s="25" t="str">
        <f t="shared" si="22"/>
        <v/>
      </c>
      <c r="AJ41" s="25" t="str">
        <f t="shared" si="23"/>
        <v/>
      </c>
      <c r="AK41" s="25" t="str">
        <f t="shared" si="24"/>
        <v/>
      </c>
      <c r="AL41" s="25" t="str">
        <f t="shared" si="25"/>
        <v/>
      </c>
      <c r="AM41" s="25" t="e">
        <f t="shared" si="26"/>
        <v>#VALUE!</v>
      </c>
      <c r="AN41" s="25" t="e">
        <f t="shared" si="27"/>
        <v>#VALUE!</v>
      </c>
      <c r="AO41" s="25" t="str">
        <f t="shared" si="28"/>
        <v/>
      </c>
      <c r="AP41" s="35" t="str">
        <f t="shared" si="29"/>
        <v/>
      </c>
      <c r="AQ41" s="25"/>
      <c r="AR41" s="25">
        <v>5</v>
      </c>
      <c r="AS41" s="25">
        <v>2</v>
      </c>
      <c r="AT41" s="25">
        <v>2</v>
      </c>
      <c r="AU41" s="25">
        <v>0.5</v>
      </c>
      <c r="AV41" s="23"/>
      <c r="AW41" s="36" t="str">
        <f t="shared" si="30"/>
        <v/>
      </c>
      <c r="AX41" s="25" t="str">
        <f t="shared" si="31"/>
        <v/>
      </c>
      <c r="AY41" s="36" t="str">
        <f t="shared" si="32"/>
        <v/>
      </c>
      <c r="AZ41" s="25" t="str">
        <f t="shared" si="33"/>
        <v/>
      </c>
      <c r="BA41" s="36" t="str">
        <f t="shared" si="34"/>
        <v/>
      </c>
      <c r="BB41" s="25" t="str">
        <f t="shared" si="35"/>
        <v/>
      </c>
      <c r="BC41" s="36" t="str">
        <f t="shared" si="36"/>
        <v/>
      </c>
      <c r="BD41" s="25" t="str">
        <f t="shared" si="37"/>
        <v/>
      </c>
      <c r="BE41" s="36" t="str">
        <f t="shared" si="38"/>
        <v/>
      </c>
      <c r="BF41" s="25" t="str">
        <f t="shared" si="39"/>
        <v/>
      </c>
      <c r="BG41" s="36" t="str">
        <f t="shared" si="40"/>
        <v/>
      </c>
      <c r="BH41" s="25" t="str">
        <f t="shared" si="41"/>
        <v/>
      </c>
      <c r="BI41" s="36" t="str">
        <f t="shared" si="42"/>
        <v/>
      </c>
      <c r="BJ41" s="25" t="str">
        <f t="shared" si="43"/>
        <v/>
      </c>
      <c r="BK41" s="36" t="str">
        <f t="shared" si="44"/>
        <v/>
      </c>
      <c r="BL41" s="25" t="str">
        <f t="shared" si="45"/>
        <v/>
      </c>
      <c r="BM41" s="25" t="str">
        <f t="shared" si="46"/>
        <v/>
      </c>
      <c r="BN41" s="25" t="str">
        <f t="shared" si="47"/>
        <v/>
      </c>
      <c r="BO41" s="23"/>
      <c r="BP41" s="37">
        <f t="shared" si="48"/>
        <v>0</v>
      </c>
      <c r="BQ41" s="37">
        <f t="shared" si="49"/>
        <v>0</v>
      </c>
      <c r="BR41" s="37">
        <f t="shared" si="50"/>
        <v>0</v>
      </c>
      <c r="BS41" s="23"/>
      <c r="BT41" s="25" t="str">
        <f t="shared" si="51"/>
        <v/>
      </c>
      <c r="BU41" s="25" t="str">
        <f t="shared" si="52"/>
        <v/>
      </c>
      <c r="BV41" s="25" t="str">
        <f t="shared" si="53"/>
        <v>&gt;15000</v>
      </c>
      <c r="BW41" s="25" t="e">
        <f t="shared" si="54"/>
        <v>#VALUE!</v>
      </c>
      <c r="BX41" s="25" t="str">
        <f t="shared" si="55"/>
        <v/>
      </c>
      <c r="BY41" s="25" t="str">
        <f t="shared" si="56"/>
        <v>&gt;150000</v>
      </c>
      <c r="BZ41" s="25" t="str">
        <f t="shared" si="57"/>
        <v/>
      </c>
      <c r="CA41" s="25" t="str">
        <f t="shared" si="58"/>
        <v/>
      </c>
      <c r="CB41" s="25" t="str">
        <f t="shared" si="59"/>
        <v>&gt;150000</v>
      </c>
      <c r="CC41" s="23"/>
      <c r="CD41" s="22" t="str">
        <f t="shared" si="60"/>
        <v/>
      </c>
      <c r="CE41" s="30"/>
      <c r="CF41" s="25" t="str">
        <f t="shared" si="61"/>
        <v/>
      </c>
      <c r="CG41" s="38" t="str">
        <f t="shared" si="62"/>
        <v/>
      </c>
      <c r="IA41"/>
      <c r="IB41"/>
      <c r="IC41"/>
      <c r="ID41"/>
      <c r="IE41"/>
      <c r="IF41"/>
      <c r="IG41"/>
      <c r="IH41"/>
      <c r="II41"/>
      <c r="IJ41"/>
    </row>
    <row r="42" spans="1:244" s="4" customFormat="1" x14ac:dyDescent="0.25">
      <c r="A42" s="21">
        <v>38</v>
      </c>
      <c r="B42" s="34"/>
      <c r="C42" s="23"/>
      <c r="D42" s="34"/>
      <c r="E42" s="34"/>
      <c r="F42" s="34"/>
      <c r="G42" s="34"/>
      <c r="H42" s="34"/>
      <c r="I42" s="22"/>
      <c r="J42" s="34"/>
      <c r="K42" s="34"/>
      <c r="L42" s="25"/>
      <c r="M42" s="25" t="str">
        <f t="shared" si="2"/>
        <v/>
      </c>
      <c r="N42" s="25">
        <f t="shared" si="3"/>
        <v>9.9999999999999995E-7</v>
      </c>
      <c r="O42" s="25">
        <f t="shared" si="4"/>
        <v>9.9999999999999995E-7</v>
      </c>
      <c r="P42" s="25">
        <f t="shared" si="5"/>
        <v>9.9999999999999995E-7</v>
      </c>
      <c r="Q42" s="25">
        <f t="shared" si="6"/>
        <v>9.9999999999999995E-7</v>
      </c>
      <c r="R42" s="25">
        <f t="shared" si="7"/>
        <v>9.9999999999999995E-7</v>
      </c>
      <c r="S42" s="25">
        <f t="shared" si="8"/>
        <v>0</v>
      </c>
      <c r="T42" s="25">
        <f t="shared" si="9"/>
        <v>0</v>
      </c>
      <c r="U42" s="25">
        <f t="shared" si="10"/>
        <v>0</v>
      </c>
      <c r="V42" s="25">
        <f t="shared" si="11"/>
        <v>0</v>
      </c>
      <c r="W42" s="25">
        <f t="shared" si="12"/>
        <v>0</v>
      </c>
      <c r="X42" s="25" t="str">
        <f t="shared" si="13"/>
        <v/>
      </c>
      <c r="Y42" s="35" t="str">
        <f t="shared" si="14"/>
        <v/>
      </c>
      <c r="Z42" s="25"/>
      <c r="AA42" s="25" t="str">
        <f t="shared" si="15"/>
        <v/>
      </c>
      <c r="AB42" s="25">
        <f t="shared" si="16"/>
        <v>9.9999999999999995E-7</v>
      </c>
      <c r="AC42" s="25">
        <f t="shared" si="17"/>
        <v>9.9999999999999995E-7</v>
      </c>
      <c r="AD42" s="25">
        <f t="shared" si="18"/>
        <v>0</v>
      </c>
      <c r="AE42" s="25">
        <f t="shared" si="19"/>
        <v>0</v>
      </c>
      <c r="AF42" s="25" t="str">
        <f t="shared" si="20"/>
        <v/>
      </c>
      <c r="AG42" s="35" t="str">
        <f t="shared" si="21"/>
        <v/>
      </c>
      <c r="AH42" s="25"/>
      <c r="AI42" s="25" t="str">
        <f t="shared" si="22"/>
        <v/>
      </c>
      <c r="AJ42" s="25" t="str">
        <f t="shared" si="23"/>
        <v/>
      </c>
      <c r="AK42" s="25" t="str">
        <f t="shared" si="24"/>
        <v/>
      </c>
      <c r="AL42" s="25" t="str">
        <f t="shared" si="25"/>
        <v/>
      </c>
      <c r="AM42" s="25" t="e">
        <f t="shared" si="26"/>
        <v>#VALUE!</v>
      </c>
      <c r="AN42" s="25" t="e">
        <f t="shared" si="27"/>
        <v>#VALUE!</v>
      </c>
      <c r="AO42" s="25" t="str">
        <f t="shared" si="28"/>
        <v/>
      </c>
      <c r="AP42" s="35" t="str">
        <f t="shared" si="29"/>
        <v/>
      </c>
      <c r="AQ42" s="25"/>
      <c r="AR42" s="25">
        <v>5</v>
      </c>
      <c r="AS42" s="25">
        <v>2</v>
      </c>
      <c r="AT42" s="25">
        <v>2</v>
      </c>
      <c r="AU42" s="25">
        <v>0.5</v>
      </c>
      <c r="AV42" s="23"/>
      <c r="AW42" s="36" t="str">
        <f t="shared" si="30"/>
        <v/>
      </c>
      <c r="AX42" s="25" t="str">
        <f t="shared" si="31"/>
        <v/>
      </c>
      <c r="AY42" s="36" t="str">
        <f t="shared" si="32"/>
        <v/>
      </c>
      <c r="AZ42" s="25" t="str">
        <f t="shared" si="33"/>
        <v/>
      </c>
      <c r="BA42" s="36" t="str">
        <f t="shared" si="34"/>
        <v/>
      </c>
      <c r="BB42" s="25" t="str">
        <f t="shared" si="35"/>
        <v/>
      </c>
      <c r="BC42" s="36" t="str">
        <f t="shared" si="36"/>
        <v/>
      </c>
      <c r="BD42" s="25" t="str">
        <f t="shared" si="37"/>
        <v/>
      </c>
      <c r="BE42" s="36" t="str">
        <f t="shared" si="38"/>
        <v/>
      </c>
      <c r="BF42" s="25" t="str">
        <f t="shared" si="39"/>
        <v/>
      </c>
      <c r="BG42" s="36" t="str">
        <f t="shared" si="40"/>
        <v/>
      </c>
      <c r="BH42" s="25" t="str">
        <f t="shared" si="41"/>
        <v/>
      </c>
      <c r="BI42" s="36" t="str">
        <f t="shared" si="42"/>
        <v/>
      </c>
      <c r="BJ42" s="25" t="str">
        <f t="shared" si="43"/>
        <v/>
      </c>
      <c r="BK42" s="36" t="str">
        <f t="shared" si="44"/>
        <v/>
      </c>
      <c r="BL42" s="25" t="str">
        <f t="shared" si="45"/>
        <v/>
      </c>
      <c r="BM42" s="25" t="str">
        <f t="shared" si="46"/>
        <v/>
      </c>
      <c r="BN42" s="25" t="str">
        <f t="shared" si="47"/>
        <v/>
      </c>
      <c r="BO42" s="23"/>
      <c r="BP42" s="37">
        <f t="shared" si="48"/>
        <v>0</v>
      </c>
      <c r="BQ42" s="37">
        <f t="shared" si="49"/>
        <v>0</v>
      </c>
      <c r="BR42" s="37">
        <f t="shared" si="50"/>
        <v>0</v>
      </c>
      <c r="BS42" s="23"/>
      <c r="BT42" s="25" t="str">
        <f t="shared" si="51"/>
        <v/>
      </c>
      <c r="BU42" s="25" t="str">
        <f t="shared" si="52"/>
        <v/>
      </c>
      <c r="BV42" s="25" t="str">
        <f t="shared" si="53"/>
        <v>&gt;15000</v>
      </c>
      <c r="BW42" s="25" t="e">
        <f t="shared" si="54"/>
        <v>#VALUE!</v>
      </c>
      <c r="BX42" s="25" t="str">
        <f t="shared" si="55"/>
        <v/>
      </c>
      <c r="BY42" s="25" t="str">
        <f t="shared" si="56"/>
        <v>&gt;150000</v>
      </c>
      <c r="BZ42" s="25" t="str">
        <f t="shared" si="57"/>
        <v/>
      </c>
      <c r="CA42" s="25" t="str">
        <f t="shared" si="58"/>
        <v/>
      </c>
      <c r="CB42" s="25" t="str">
        <f t="shared" si="59"/>
        <v>&gt;150000</v>
      </c>
      <c r="CC42" s="23"/>
      <c r="CD42" s="22" t="str">
        <f t="shared" si="60"/>
        <v/>
      </c>
      <c r="CE42" s="30"/>
      <c r="CF42" s="25" t="str">
        <f t="shared" si="61"/>
        <v/>
      </c>
      <c r="CG42" s="38" t="str">
        <f t="shared" si="62"/>
        <v/>
      </c>
      <c r="IA42"/>
      <c r="IB42"/>
      <c r="IC42"/>
      <c r="ID42"/>
      <c r="IE42"/>
      <c r="IF42"/>
      <c r="IG42"/>
      <c r="IH42"/>
      <c r="II42"/>
      <c r="IJ42"/>
    </row>
    <row r="43" spans="1:244" s="4" customFormat="1" x14ac:dyDescent="0.25">
      <c r="A43" s="32">
        <v>39</v>
      </c>
      <c r="B43" s="34"/>
      <c r="C43" s="23"/>
      <c r="D43" s="34"/>
      <c r="E43" s="34"/>
      <c r="F43" s="34"/>
      <c r="G43" s="34"/>
      <c r="H43" s="34"/>
      <c r="I43" s="22"/>
      <c r="J43" s="34"/>
      <c r="K43" s="34"/>
      <c r="L43" s="25"/>
      <c r="M43" s="25" t="str">
        <f t="shared" si="2"/>
        <v/>
      </c>
      <c r="N43" s="25">
        <f t="shared" si="3"/>
        <v>9.9999999999999995E-7</v>
      </c>
      <c r="O43" s="25">
        <f t="shared" si="4"/>
        <v>9.9999999999999995E-7</v>
      </c>
      <c r="P43" s="25">
        <f t="shared" si="5"/>
        <v>9.9999999999999995E-7</v>
      </c>
      <c r="Q43" s="25">
        <f t="shared" si="6"/>
        <v>9.9999999999999995E-7</v>
      </c>
      <c r="R43" s="25">
        <f t="shared" si="7"/>
        <v>9.9999999999999995E-7</v>
      </c>
      <c r="S43" s="25">
        <f t="shared" si="8"/>
        <v>0</v>
      </c>
      <c r="T43" s="25">
        <f t="shared" si="9"/>
        <v>0</v>
      </c>
      <c r="U43" s="25">
        <f t="shared" si="10"/>
        <v>0</v>
      </c>
      <c r="V43" s="25">
        <f t="shared" si="11"/>
        <v>0</v>
      </c>
      <c r="W43" s="25">
        <f t="shared" si="12"/>
        <v>0</v>
      </c>
      <c r="X43" s="25" t="str">
        <f t="shared" si="13"/>
        <v/>
      </c>
      <c r="Y43" s="35" t="str">
        <f t="shared" si="14"/>
        <v/>
      </c>
      <c r="Z43" s="25"/>
      <c r="AA43" s="25" t="str">
        <f t="shared" si="15"/>
        <v/>
      </c>
      <c r="AB43" s="25">
        <f t="shared" si="16"/>
        <v>9.9999999999999995E-7</v>
      </c>
      <c r="AC43" s="25">
        <f t="shared" si="17"/>
        <v>9.9999999999999995E-7</v>
      </c>
      <c r="AD43" s="25">
        <f t="shared" si="18"/>
        <v>0</v>
      </c>
      <c r="AE43" s="25">
        <f t="shared" si="19"/>
        <v>0</v>
      </c>
      <c r="AF43" s="25" t="str">
        <f t="shared" si="20"/>
        <v/>
      </c>
      <c r="AG43" s="35" t="str">
        <f t="shared" si="21"/>
        <v/>
      </c>
      <c r="AH43" s="25"/>
      <c r="AI43" s="25" t="str">
        <f t="shared" si="22"/>
        <v/>
      </c>
      <c r="AJ43" s="25" t="str">
        <f t="shared" si="23"/>
        <v/>
      </c>
      <c r="AK43" s="25" t="str">
        <f t="shared" si="24"/>
        <v/>
      </c>
      <c r="AL43" s="25" t="str">
        <f t="shared" si="25"/>
        <v/>
      </c>
      <c r="AM43" s="25" t="e">
        <f t="shared" si="26"/>
        <v>#VALUE!</v>
      </c>
      <c r="AN43" s="25" t="e">
        <f t="shared" si="27"/>
        <v>#VALUE!</v>
      </c>
      <c r="AO43" s="25" t="str">
        <f t="shared" si="28"/>
        <v/>
      </c>
      <c r="AP43" s="35" t="str">
        <f t="shared" si="29"/>
        <v/>
      </c>
      <c r="AQ43" s="25"/>
      <c r="AR43" s="25">
        <v>5</v>
      </c>
      <c r="AS43" s="25">
        <v>2</v>
      </c>
      <c r="AT43" s="25">
        <v>2</v>
      </c>
      <c r="AU43" s="25">
        <v>0.5</v>
      </c>
      <c r="AV43" s="23"/>
      <c r="AW43" s="36" t="str">
        <f t="shared" si="30"/>
        <v/>
      </c>
      <c r="AX43" s="25" t="str">
        <f t="shared" si="31"/>
        <v/>
      </c>
      <c r="AY43" s="36" t="str">
        <f t="shared" si="32"/>
        <v/>
      </c>
      <c r="AZ43" s="25" t="str">
        <f t="shared" si="33"/>
        <v/>
      </c>
      <c r="BA43" s="36" t="str">
        <f t="shared" si="34"/>
        <v/>
      </c>
      <c r="BB43" s="25" t="str">
        <f t="shared" si="35"/>
        <v/>
      </c>
      <c r="BC43" s="36" t="str">
        <f t="shared" si="36"/>
        <v/>
      </c>
      <c r="BD43" s="25" t="str">
        <f t="shared" si="37"/>
        <v/>
      </c>
      <c r="BE43" s="36" t="str">
        <f t="shared" si="38"/>
        <v/>
      </c>
      <c r="BF43" s="25" t="str">
        <f t="shared" si="39"/>
        <v/>
      </c>
      <c r="BG43" s="36" t="str">
        <f t="shared" si="40"/>
        <v/>
      </c>
      <c r="BH43" s="25" t="str">
        <f t="shared" si="41"/>
        <v/>
      </c>
      <c r="BI43" s="36" t="str">
        <f t="shared" si="42"/>
        <v/>
      </c>
      <c r="BJ43" s="25" t="str">
        <f t="shared" si="43"/>
        <v/>
      </c>
      <c r="BK43" s="36" t="str">
        <f t="shared" si="44"/>
        <v/>
      </c>
      <c r="BL43" s="25" t="str">
        <f t="shared" si="45"/>
        <v/>
      </c>
      <c r="BM43" s="25" t="str">
        <f t="shared" si="46"/>
        <v/>
      </c>
      <c r="BN43" s="25" t="str">
        <f t="shared" si="47"/>
        <v/>
      </c>
      <c r="BO43" s="23"/>
      <c r="BP43" s="37">
        <f t="shared" si="48"/>
        <v>0</v>
      </c>
      <c r="BQ43" s="37">
        <f t="shared" si="49"/>
        <v>0</v>
      </c>
      <c r="BR43" s="37">
        <f t="shared" si="50"/>
        <v>0</v>
      </c>
      <c r="BS43" s="23"/>
      <c r="BT43" s="25" t="str">
        <f t="shared" si="51"/>
        <v/>
      </c>
      <c r="BU43" s="25" t="str">
        <f t="shared" si="52"/>
        <v/>
      </c>
      <c r="BV43" s="25" t="str">
        <f t="shared" si="53"/>
        <v>&gt;15000</v>
      </c>
      <c r="BW43" s="25" t="e">
        <f t="shared" si="54"/>
        <v>#VALUE!</v>
      </c>
      <c r="BX43" s="25" t="str">
        <f t="shared" si="55"/>
        <v/>
      </c>
      <c r="BY43" s="25" t="str">
        <f t="shared" si="56"/>
        <v>&gt;150000</v>
      </c>
      <c r="BZ43" s="25" t="str">
        <f t="shared" si="57"/>
        <v/>
      </c>
      <c r="CA43" s="25" t="str">
        <f t="shared" si="58"/>
        <v/>
      </c>
      <c r="CB43" s="25" t="str">
        <f t="shared" si="59"/>
        <v>&gt;150000</v>
      </c>
      <c r="CC43" s="23"/>
      <c r="CD43" s="22" t="str">
        <f t="shared" si="60"/>
        <v/>
      </c>
      <c r="CE43" s="30"/>
      <c r="CF43" s="25" t="str">
        <f t="shared" si="61"/>
        <v/>
      </c>
      <c r="CG43" s="38" t="str">
        <f t="shared" si="62"/>
        <v/>
      </c>
      <c r="IA43"/>
      <c r="IB43"/>
      <c r="IC43"/>
      <c r="ID43"/>
      <c r="IE43"/>
      <c r="IF43"/>
      <c r="IG43"/>
      <c r="IH43"/>
      <c r="II43"/>
      <c r="IJ43"/>
    </row>
    <row r="44" spans="1:244" s="4" customFormat="1" x14ac:dyDescent="0.25">
      <c r="A44" s="21">
        <v>40</v>
      </c>
      <c r="B44" s="34"/>
      <c r="C44" s="23"/>
      <c r="D44" s="34"/>
      <c r="E44" s="34"/>
      <c r="F44" s="34"/>
      <c r="G44" s="34"/>
      <c r="H44" s="34"/>
      <c r="I44" s="22"/>
      <c r="J44" s="34"/>
      <c r="K44" s="34"/>
      <c r="L44" s="25"/>
      <c r="M44" s="25" t="str">
        <f t="shared" si="2"/>
        <v/>
      </c>
      <c r="N44" s="25">
        <f t="shared" si="3"/>
        <v>9.9999999999999995E-7</v>
      </c>
      <c r="O44" s="25">
        <f t="shared" si="4"/>
        <v>9.9999999999999995E-7</v>
      </c>
      <c r="P44" s="25">
        <f t="shared" si="5"/>
        <v>9.9999999999999995E-7</v>
      </c>
      <c r="Q44" s="25">
        <f t="shared" si="6"/>
        <v>9.9999999999999995E-7</v>
      </c>
      <c r="R44" s="25">
        <f t="shared" si="7"/>
        <v>9.9999999999999995E-7</v>
      </c>
      <c r="S44" s="25">
        <f t="shared" si="8"/>
        <v>0</v>
      </c>
      <c r="T44" s="25">
        <f t="shared" si="9"/>
        <v>0</v>
      </c>
      <c r="U44" s="25">
        <f t="shared" si="10"/>
        <v>0</v>
      </c>
      <c r="V44" s="25">
        <f t="shared" si="11"/>
        <v>0</v>
      </c>
      <c r="W44" s="25">
        <f t="shared" si="12"/>
        <v>0</v>
      </c>
      <c r="X44" s="25" t="str">
        <f t="shared" si="13"/>
        <v/>
      </c>
      <c r="Y44" s="35" t="str">
        <f t="shared" si="14"/>
        <v/>
      </c>
      <c r="Z44" s="25"/>
      <c r="AA44" s="25" t="str">
        <f t="shared" si="15"/>
        <v/>
      </c>
      <c r="AB44" s="25">
        <f t="shared" si="16"/>
        <v>9.9999999999999995E-7</v>
      </c>
      <c r="AC44" s="25">
        <f t="shared" si="17"/>
        <v>9.9999999999999995E-7</v>
      </c>
      <c r="AD44" s="25">
        <f t="shared" si="18"/>
        <v>0</v>
      </c>
      <c r="AE44" s="25">
        <f t="shared" si="19"/>
        <v>0</v>
      </c>
      <c r="AF44" s="25" t="str">
        <f t="shared" si="20"/>
        <v/>
      </c>
      <c r="AG44" s="35" t="str">
        <f t="shared" si="21"/>
        <v/>
      </c>
      <c r="AH44" s="25"/>
      <c r="AI44" s="25" t="str">
        <f t="shared" si="22"/>
        <v/>
      </c>
      <c r="AJ44" s="25" t="str">
        <f t="shared" si="23"/>
        <v/>
      </c>
      <c r="AK44" s="25" t="str">
        <f t="shared" si="24"/>
        <v/>
      </c>
      <c r="AL44" s="25" t="str">
        <f t="shared" si="25"/>
        <v/>
      </c>
      <c r="AM44" s="25" t="e">
        <f t="shared" si="26"/>
        <v>#VALUE!</v>
      </c>
      <c r="AN44" s="25" t="e">
        <f t="shared" si="27"/>
        <v>#VALUE!</v>
      </c>
      <c r="AO44" s="25" t="str">
        <f t="shared" si="28"/>
        <v/>
      </c>
      <c r="AP44" s="35" t="str">
        <f t="shared" si="29"/>
        <v/>
      </c>
      <c r="AQ44" s="25"/>
      <c r="AR44" s="25">
        <v>5</v>
      </c>
      <c r="AS44" s="25">
        <v>2</v>
      </c>
      <c r="AT44" s="25">
        <v>2</v>
      </c>
      <c r="AU44" s="25">
        <v>0.5</v>
      </c>
      <c r="AV44" s="23"/>
      <c r="AW44" s="36" t="str">
        <f t="shared" si="30"/>
        <v/>
      </c>
      <c r="AX44" s="25" t="str">
        <f t="shared" si="31"/>
        <v/>
      </c>
      <c r="AY44" s="36" t="str">
        <f t="shared" si="32"/>
        <v/>
      </c>
      <c r="AZ44" s="25" t="str">
        <f t="shared" si="33"/>
        <v/>
      </c>
      <c r="BA44" s="36" t="str">
        <f t="shared" si="34"/>
        <v/>
      </c>
      <c r="BB44" s="25" t="str">
        <f t="shared" si="35"/>
        <v/>
      </c>
      <c r="BC44" s="36" t="str">
        <f t="shared" si="36"/>
        <v/>
      </c>
      <c r="BD44" s="25" t="str">
        <f t="shared" si="37"/>
        <v/>
      </c>
      <c r="BE44" s="36" t="str">
        <f t="shared" si="38"/>
        <v/>
      </c>
      <c r="BF44" s="25" t="str">
        <f t="shared" si="39"/>
        <v/>
      </c>
      <c r="BG44" s="36" t="str">
        <f t="shared" si="40"/>
        <v/>
      </c>
      <c r="BH44" s="25" t="str">
        <f t="shared" si="41"/>
        <v/>
      </c>
      <c r="BI44" s="36" t="str">
        <f t="shared" si="42"/>
        <v/>
      </c>
      <c r="BJ44" s="25" t="str">
        <f t="shared" si="43"/>
        <v/>
      </c>
      <c r="BK44" s="36" t="str">
        <f t="shared" si="44"/>
        <v/>
      </c>
      <c r="BL44" s="25" t="str">
        <f t="shared" si="45"/>
        <v/>
      </c>
      <c r="BM44" s="25" t="str">
        <f t="shared" si="46"/>
        <v/>
      </c>
      <c r="BN44" s="25" t="str">
        <f t="shared" si="47"/>
        <v/>
      </c>
      <c r="BO44" s="23"/>
      <c r="BP44" s="37">
        <f t="shared" si="48"/>
        <v>0</v>
      </c>
      <c r="BQ44" s="37">
        <f t="shared" si="49"/>
        <v>0</v>
      </c>
      <c r="BR44" s="37">
        <f t="shared" si="50"/>
        <v>0</v>
      </c>
      <c r="BS44" s="23"/>
      <c r="BT44" s="25" t="str">
        <f t="shared" si="51"/>
        <v/>
      </c>
      <c r="BU44" s="25" t="str">
        <f t="shared" si="52"/>
        <v/>
      </c>
      <c r="BV44" s="25" t="str">
        <f t="shared" si="53"/>
        <v>&gt;15000</v>
      </c>
      <c r="BW44" s="25" t="e">
        <f t="shared" si="54"/>
        <v>#VALUE!</v>
      </c>
      <c r="BX44" s="25" t="str">
        <f t="shared" si="55"/>
        <v/>
      </c>
      <c r="BY44" s="25" t="str">
        <f t="shared" si="56"/>
        <v>&gt;150000</v>
      </c>
      <c r="BZ44" s="25" t="str">
        <f t="shared" si="57"/>
        <v/>
      </c>
      <c r="CA44" s="25" t="str">
        <f t="shared" si="58"/>
        <v/>
      </c>
      <c r="CB44" s="25" t="str">
        <f t="shared" si="59"/>
        <v>&gt;150000</v>
      </c>
      <c r="CC44" s="23"/>
      <c r="CD44" s="22" t="str">
        <f t="shared" si="60"/>
        <v/>
      </c>
      <c r="CE44" s="30"/>
      <c r="CF44" s="25" t="str">
        <f t="shared" si="61"/>
        <v/>
      </c>
      <c r="CG44" s="38" t="str">
        <f t="shared" si="62"/>
        <v/>
      </c>
      <c r="IA44"/>
      <c r="IB44"/>
      <c r="IC44"/>
      <c r="ID44"/>
      <c r="IE44"/>
      <c r="IF44"/>
      <c r="IG44"/>
      <c r="IH44"/>
      <c r="II44"/>
      <c r="IJ44"/>
    </row>
    <row r="45" spans="1:244" s="4" customFormat="1" x14ac:dyDescent="0.25">
      <c r="A45" s="32">
        <v>41</v>
      </c>
      <c r="B45" s="34"/>
      <c r="C45" s="23"/>
      <c r="D45" s="34"/>
      <c r="E45" s="34"/>
      <c r="F45" s="34"/>
      <c r="G45" s="34"/>
      <c r="H45" s="34"/>
      <c r="I45" s="22"/>
      <c r="J45" s="34"/>
      <c r="K45" s="34"/>
      <c r="L45" s="25"/>
      <c r="M45" s="25" t="str">
        <f t="shared" si="2"/>
        <v/>
      </c>
      <c r="N45" s="25">
        <f t="shared" si="3"/>
        <v>9.9999999999999995E-7</v>
      </c>
      <c r="O45" s="25">
        <f t="shared" si="4"/>
        <v>9.9999999999999995E-7</v>
      </c>
      <c r="P45" s="25">
        <f t="shared" si="5"/>
        <v>9.9999999999999995E-7</v>
      </c>
      <c r="Q45" s="25">
        <f t="shared" si="6"/>
        <v>9.9999999999999995E-7</v>
      </c>
      <c r="R45" s="25">
        <f t="shared" si="7"/>
        <v>9.9999999999999995E-7</v>
      </c>
      <c r="S45" s="25">
        <f t="shared" si="8"/>
        <v>0</v>
      </c>
      <c r="T45" s="25">
        <f t="shared" si="9"/>
        <v>0</v>
      </c>
      <c r="U45" s="25">
        <f t="shared" si="10"/>
        <v>0</v>
      </c>
      <c r="V45" s="25">
        <f t="shared" si="11"/>
        <v>0</v>
      </c>
      <c r="W45" s="25">
        <f t="shared" si="12"/>
        <v>0</v>
      </c>
      <c r="X45" s="25" t="str">
        <f t="shared" si="13"/>
        <v/>
      </c>
      <c r="Y45" s="35" t="str">
        <f t="shared" si="14"/>
        <v/>
      </c>
      <c r="Z45" s="25"/>
      <c r="AA45" s="25" t="str">
        <f t="shared" si="15"/>
        <v/>
      </c>
      <c r="AB45" s="25">
        <f t="shared" si="16"/>
        <v>9.9999999999999995E-7</v>
      </c>
      <c r="AC45" s="25">
        <f t="shared" si="17"/>
        <v>9.9999999999999995E-7</v>
      </c>
      <c r="AD45" s="25">
        <f t="shared" si="18"/>
        <v>0</v>
      </c>
      <c r="AE45" s="25">
        <f t="shared" si="19"/>
        <v>0</v>
      </c>
      <c r="AF45" s="25" t="str">
        <f t="shared" si="20"/>
        <v/>
      </c>
      <c r="AG45" s="35" t="str">
        <f t="shared" si="21"/>
        <v/>
      </c>
      <c r="AH45" s="25"/>
      <c r="AI45" s="25" t="str">
        <f t="shared" si="22"/>
        <v/>
      </c>
      <c r="AJ45" s="25" t="str">
        <f t="shared" si="23"/>
        <v/>
      </c>
      <c r="AK45" s="25" t="str">
        <f t="shared" si="24"/>
        <v/>
      </c>
      <c r="AL45" s="25" t="str">
        <f t="shared" si="25"/>
        <v/>
      </c>
      <c r="AM45" s="25" t="e">
        <f t="shared" si="26"/>
        <v>#VALUE!</v>
      </c>
      <c r="AN45" s="25" t="e">
        <f t="shared" si="27"/>
        <v>#VALUE!</v>
      </c>
      <c r="AO45" s="25" t="str">
        <f t="shared" si="28"/>
        <v/>
      </c>
      <c r="AP45" s="35" t="str">
        <f t="shared" si="29"/>
        <v/>
      </c>
      <c r="AQ45" s="25"/>
      <c r="AR45" s="25">
        <v>5</v>
      </c>
      <c r="AS45" s="25">
        <v>2</v>
      </c>
      <c r="AT45" s="25">
        <v>2</v>
      </c>
      <c r="AU45" s="25">
        <v>0.5</v>
      </c>
      <c r="AV45" s="23"/>
      <c r="AW45" s="36" t="str">
        <f t="shared" si="30"/>
        <v/>
      </c>
      <c r="AX45" s="25" t="str">
        <f t="shared" si="31"/>
        <v/>
      </c>
      <c r="AY45" s="36" t="str">
        <f t="shared" si="32"/>
        <v/>
      </c>
      <c r="AZ45" s="25" t="str">
        <f t="shared" si="33"/>
        <v/>
      </c>
      <c r="BA45" s="36" t="str">
        <f t="shared" si="34"/>
        <v/>
      </c>
      <c r="BB45" s="25" t="str">
        <f t="shared" si="35"/>
        <v/>
      </c>
      <c r="BC45" s="36" t="str">
        <f t="shared" si="36"/>
        <v/>
      </c>
      <c r="BD45" s="25" t="str">
        <f t="shared" si="37"/>
        <v/>
      </c>
      <c r="BE45" s="36" t="str">
        <f t="shared" si="38"/>
        <v/>
      </c>
      <c r="BF45" s="25" t="str">
        <f t="shared" si="39"/>
        <v/>
      </c>
      <c r="BG45" s="36" t="str">
        <f t="shared" si="40"/>
        <v/>
      </c>
      <c r="BH45" s="25" t="str">
        <f t="shared" si="41"/>
        <v/>
      </c>
      <c r="BI45" s="36" t="str">
        <f t="shared" si="42"/>
        <v/>
      </c>
      <c r="BJ45" s="25" t="str">
        <f t="shared" si="43"/>
        <v/>
      </c>
      <c r="BK45" s="36" t="str">
        <f t="shared" si="44"/>
        <v/>
      </c>
      <c r="BL45" s="25" t="str">
        <f t="shared" si="45"/>
        <v/>
      </c>
      <c r="BM45" s="25" t="str">
        <f t="shared" si="46"/>
        <v/>
      </c>
      <c r="BN45" s="25" t="str">
        <f t="shared" si="47"/>
        <v/>
      </c>
      <c r="BO45" s="23"/>
      <c r="BP45" s="37">
        <f t="shared" si="48"/>
        <v>0</v>
      </c>
      <c r="BQ45" s="37">
        <f t="shared" si="49"/>
        <v>0</v>
      </c>
      <c r="BR45" s="37">
        <f t="shared" si="50"/>
        <v>0</v>
      </c>
      <c r="BS45" s="23"/>
      <c r="BT45" s="25" t="str">
        <f t="shared" si="51"/>
        <v/>
      </c>
      <c r="BU45" s="25" t="str">
        <f t="shared" si="52"/>
        <v/>
      </c>
      <c r="BV45" s="25" t="str">
        <f t="shared" si="53"/>
        <v>&gt;15000</v>
      </c>
      <c r="BW45" s="25" t="e">
        <f t="shared" si="54"/>
        <v>#VALUE!</v>
      </c>
      <c r="BX45" s="25" t="str">
        <f t="shared" si="55"/>
        <v/>
      </c>
      <c r="BY45" s="25" t="str">
        <f t="shared" si="56"/>
        <v>&gt;150000</v>
      </c>
      <c r="BZ45" s="25" t="str">
        <f t="shared" si="57"/>
        <v/>
      </c>
      <c r="CA45" s="25" t="str">
        <f t="shared" si="58"/>
        <v/>
      </c>
      <c r="CB45" s="25" t="str">
        <f t="shared" si="59"/>
        <v>&gt;150000</v>
      </c>
      <c r="CC45" s="23"/>
      <c r="CD45" s="22" t="str">
        <f t="shared" si="60"/>
        <v/>
      </c>
      <c r="CE45" s="30"/>
      <c r="CF45" s="25" t="str">
        <f t="shared" si="61"/>
        <v/>
      </c>
      <c r="CG45" s="38" t="str">
        <f t="shared" si="62"/>
        <v/>
      </c>
      <c r="IA45"/>
      <c r="IB45"/>
      <c r="IC45"/>
      <c r="ID45"/>
      <c r="IE45"/>
      <c r="IF45"/>
      <c r="IG45"/>
      <c r="IH45"/>
      <c r="II45"/>
      <c r="IJ45"/>
    </row>
    <row r="46" spans="1:244" s="4" customFormat="1" x14ac:dyDescent="0.25">
      <c r="A46" s="21">
        <v>42</v>
      </c>
      <c r="B46" s="34"/>
      <c r="C46" s="23"/>
      <c r="D46" s="34"/>
      <c r="E46" s="34"/>
      <c r="F46" s="34"/>
      <c r="G46" s="34"/>
      <c r="H46" s="34"/>
      <c r="I46" s="22"/>
      <c r="J46" s="34"/>
      <c r="K46" s="34"/>
      <c r="L46" s="25"/>
      <c r="M46" s="25" t="str">
        <f t="shared" si="2"/>
        <v/>
      </c>
      <c r="N46" s="25">
        <f t="shared" si="3"/>
        <v>9.9999999999999995E-7</v>
      </c>
      <c r="O46" s="25">
        <f t="shared" si="4"/>
        <v>9.9999999999999995E-7</v>
      </c>
      <c r="P46" s="25">
        <f t="shared" si="5"/>
        <v>9.9999999999999995E-7</v>
      </c>
      <c r="Q46" s="25">
        <f t="shared" si="6"/>
        <v>9.9999999999999995E-7</v>
      </c>
      <c r="R46" s="25">
        <f t="shared" si="7"/>
        <v>9.9999999999999995E-7</v>
      </c>
      <c r="S46" s="25">
        <f t="shared" si="8"/>
        <v>0</v>
      </c>
      <c r="T46" s="25">
        <f t="shared" si="9"/>
        <v>0</v>
      </c>
      <c r="U46" s="25">
        <f t="shared" si="10"/>
        <v>0</v>
      </c>
      <c r="V46" s="25">
        <f t="shared" si="11"/>
        <v>0</v>
      </c>
      <c r="W46" s="25">
        <f t="shared" si="12"/>
        <v>0</v>
      </c>
      <c r="X46" s="25" t="str">
        <f t="shared" si="13"/>
        <v/>
      </c>
      <c r="Y46" s="35" t="str">
        <f t="shared" si="14"/>
        <v/>
      </c>
      <c r="Z46" s="25"/>
      <c r="AA46" s="25" t="str">
        <f t="shared" si="15"/>
        <v/>
      </c>
      <c r="AB46" s="25">
        <f t="shared" si="16"/>
        <v>9.9999999999999995E-7</v>
      </c>
      <c r="AC46" s="25">
        <f t="shared" si="17"/>
        <v>9.9999999999999995E-7</v>
      </c>
      <c r="AD46" s="25">
        <f t="shared" si="18"/>
        <v>0</v>
      </c>
      <c r="AE46" s="25">
        <f t="shared" si="19"/>
        <v>0</v>
      </c>
      <c r="AF46" s="25" t="str">
        <f t="shared" si="20"/>
        <v/>
      </c>
      <c r="AG46" s="35" t="str">
        <f t="shared" si="21"/>
        <v/>
      </c>
      <c r="AH46" s="25"/>
      <c r="AI46" s="25" t="str">
        <f t="shared" si="22"/>
        <v/>
      </c>
      <c r="AJ46" s="25" t="str">
        <f t="shared" si="23"/>
        <v/>
      </c>
      <c r="AK46" s="25" t="str">
        <f t="shared" si="24"/>
        <v/>
      </c>
      <c r="AL46" s="25" t="str">
        <f t="shared" si="25"/>
        <v/>
      </c>
      <c r="AM46" s="25" t="e">
        <f t="shared" si="26"/>
        <v>#VALUE!</v>
      </c>
      <c r="AN46" s="25" t="e">
        <f t="shared" si="27"/>
        <v>#VALUE!</v>
      </c>
      <c r="AO46" s="25" t="str">
        <f t="shared" si="28"/>
        <v/>
      </c>
      <c r="AP46" s="35" t="str">
        <f t="shared" si="29"/>
        <v/>
      </c>
      <c r="AQ46" s="25"/>
      <c r="AR46" s="25">
        <v>5</v>
      </c>
      <c r="AS46" s="25">
        <v>2</v>
      </c>
      <c r="AT46" s="25">
        <v>2</v>
      </c>
      <c r="AU46" s="25">
        <v>0.5</v>
      </c>
      <c r="AV46" s="23"/>
      <c r="AW46" s="36" t="str">
        <f t="shared" si="30"/>
        <v/>
      </c>
      <c r="AX46" s="25" t="str">
        <f t="shared" si="31"/>
        <v/>
      </c>
      <c r="AY46" s="36" t="str">
        <f t="shared" si="32"/>
        <v/>
      </c>
      <c r="AZ46" s="25" t="str">
        <f t="shared" si="33"/>
        <v/>
      </c>
      <c r="BA46" s="36" t="str">
        <f t="shared" si="34"/>
        <v/>
      </c>
      <c r="BB46" s="25" t="str">
        <f t="shared" si="35"/>
        <v/>
      </c>
      <c r="BC46" s="36" t="str">
        <f t="shared" si="36"/>
        <v/>
      </c>
      <c r="BD46" s="25" t="str">
        <f t="shared" si="37"/>
        <v/>
      </c>
      <c r="BE46" s="36" t="str">
        <f t="shared" si="38"/>
        <v/>
      </c>
      <c r="BF46" s="25" t="str">
        <f t="shared" si="39"/>
        <v/>
      </c>
      <c r="BG46" s="36" t="str">
        <f t="shared" si="40"/>
        <v/>
      </c>
      <c r="BH46" s="25" t="str">
        <f t="shared" si="41"/>
        <v/>
      </c>
      <c r="BI46" s="36" t="str">
        <f t="shared" si="42"/>
        <v/>
      </c>
      <c r="BJ46" s="25" t="str">
        <f t="shared" si="43"/>
        <v/>
      </c>
      <c r="BK46" s="36" t="str">
        <f t="shared" si="44"/>
        <v/>
      </c>
      <c r="BL46" s="25" t="str">
        <f t="shared" si="45"/>
        <v/>
      </c>
      <c r="BM46" s="25" t="str">
        <f t="shared" si="46"/>
        <v/>
      </c>
      <c r="BN46" s="25" t="str">
        <f t="shared" si="47"/>
        <v/>
      </c>
      <c r="BO46" s="23"/>
      <c r="BP46" s="37">
        <f t="shared" si="48"/>
        <v>0</v>
      </c>
      <c r="BQ46" s="37">
        <f t="shared" si="49"/>
        <v>0</v>
      </c>
      <c r="BR46" s="37">
        <f t="shared" si="50"/>
        <v>0</v>
      </c>
      <c r="BS46" s="23"/>
      <c r="BT46" s="25" t="str">
        <f t="shared" si="51"/>
        <v/>
      </c>
      <c r="BU46" s="25" t="str">
        <f t="shared" si="52"/>
        <v/>
      </c>
      <c r="BV46" s="25" t="str">
        <f t="shared" si="53"/>
        <v>&gt;15000</v>
      </c>
      <c r="BW46" s="25" t="e">
        <f t="shared" si="54"/>
        <v>#VALUE!</v>
      </c>
      <c r="BX46" s="25" t="str">
        <f t="shared" si="55"/>
        <v/>
      </c>
      <c r="BY46" s="25" t="str">
        <f t="shared" si="56"/>
        <v>&gt;150000</v>
      </c>
      <c r="BZ46" s="25" t="str">
        <f t="shared" si="57"/>
        <v/>
      </c>
      <c r="CA46" s="25" t="str">
        <f t="shared" si="58"/>
        <v/>
      </c>
      <c r="CB46" s="25" t="str">
        <f t="shared" si="59"/>
        <v>&gt;150000</v>
      </c>
      <c r="CC46" s="23"/>
      <c r="CD46" s="22" t="str">
        <f t="shared" si="60"/>
        <v/>
      </c>
      <c r="CE46" s="30"/>
      <c r="CF46" s="25" t="str">
        <f t="shared" si="61"/>
        <v/>
      </c>
      <c r="CG46" s="38" t="str">
        <f t="shared" si="62"/>
        <v/>
      </c>
      <c r="IA46"/>
      <c r="IB46"/>
      <c r="IC46"/>
      <c r="ID46"/>
      <c r="IE46"/>
      <c r="IF46"/>
      <c r="IG46"/>
      <c r="IH46"/>
      <c r="II46"/>
      <c r="IJ46"/>
    </row>
    <row r="47" spans="1:244" s="4" customFormat="1" x14ac:dyDescent="0.25">
      <c r="A47" s="32">
        <v>43</v>
      </c>
      <c r="B47" s="34"/>
      <c r="C47" s="23"/>
      <c r="D47" s="34"/>
      <c r="E47" s="34"/>
      <c r="F47" s="34"/>
      <c r="G47" s="34"/>
      <c r="H47" s="34"/>
      <c r="I47" s="22"/>
      <c r="J47" s="34"/>
      <c r="K47" s="34"/>
      <c r="L47" s="25"/>
      <c r="M47" s="25" t="str">
        <f t="shared" si="2"/>
        <v/>
      </c>
      <c r="N47" s="25">
        <f t="shared" si="3"/>
        <v>9.9999999999999995E-7</v>
      </c>
      <c r="O47" s="25">
        <f t="shared" si="4"/>
        <v>9.9999999999999995E-7</v>
      </c>
      <c r="P47" s="25">
        <f t="shared" si="5"/>
        <v>9.9999999999999995E-7</v>
      </c>
      <c r="Q47" s="25">
        <f t="shared" si="6"/>
        <v>9.9999999999999995E-7</v>
      </c>
      <c r="R47" s="25">
        <f t="shared" si="7"/>
        <v>9.9999999999999995E-7</v>
      </c>
      <c r="S47" s="25">
        <f t="shared" si="8"/>
        <v>0</v>
      </c>
      <c r="T47" s="25">
        <f t="shared" si="9"/>
        <v>0</v>
      </c>
      <c r="U47" s="25">
        <f t="shared" si="10"/>
        <v>0</v>
      </c>
      <c r="V47" s="25">
        <f t="shared" si="11"/>
        <v>0</v>
      </c>
      <c r="W47" s="25">
        <f t="shared" si="12"/>
        <v>0</v>
      </c>
      <c r="X47" s="25" t="str">
        <f t="shared" si="13"/>
        <v/>
      </c>
      <c r="Y47" s="35" t="str">
        <f t="shared" si="14"/>
        <v/>
      </c>
      <c r="Z47" s="25"/>
      <c r="AA47" s="25" t="str">
        <f t="shared" si="15"/>
        <v/>
      </c>
      <c r="AB47" s="25">
        <f t="shared" si="16"/>
        <v>9.9999999999999995E-7</v>
      </c>
      <c r="AC47" s="25">
        <f t="shared" si="17"/>
        <v>9.9999999999999995E-7</v>
      </c>
      <c r="AD47" s="25">
        <f t="shared" si="18"/>
        <v>0</v>
      </c>
      <c r="AE47" s="25">
        <f t="shared" si="19"/>
        <v>0</v>
      </c>
      <c r="AF47" s="25" t="str">
        <f t="shared" si="20"/>
        <v/>
      </c>
      <c r="AG47" s="35" t="str">
        <f t="shared" si="21"/>
        <v/>
      </c>
      <c r="AH47" s="25"/>
      <c r="AI47" s="25" t="str">
        <f t="shared" si="22"/>
        <v/>
      </c>
      <c r="AJ47" s="25" t="str">
        <f t="shared" si="23"/>
        <v/>
      </c>
      <c r="AK47" s="25" t="str">
        <f t="shared" si="24"/>
        <v/>
      </c>
      <c r="AL47" s="25" t="str">
        <f t="shared" si="25"/>
        <v/>
      </c>
      <c r="AM47" s="25" t="e">
        <f t="shared" si="26"/>
        <v>#VALUE!</v>
      </c>
      <c r="AN47" s="25" t="e">
        <f t="shared" si="27"/>
        <v>#VALUE!</v>
      </c>
      <c r="AO47" s="25" t="str">
        <f t="shared" si="28"/>
        <v/>
      </c>
      <c r="AP47" s="35" t="str">
        <f t="shared" si="29"/>
        <v/>
      </c>
      <c r="AQ47" s="25"/>
      <c r="AR47" s="25">
        <v>5</v>
      </c>
      <c r="AS47" s="25">
        <v>2</v>
      </c>
      <c r="AT47" s="25">
        <v>2</v>
      </c>
      <c r="AU47" s="25">
        <v>0.5</v>
      </c>
      <c r="AV47" s="23"/>
      <c r="AW47" s="36" t="str">
        <f t="shared" si="30"/>
        <v/>
      </c>
      <c r="AX47" s="25" t="str">
        <f t="shared" si="31"/>
        <v/>
      </c>
      <c r="AY47" s="36" t="str">
        <f t="shared" si="32"/>
        <v/>
      </c>
      <c r="AZ47" s="25" t="str">
        <f t="shared" si="33"/>
        <v/>
      </c>
      <c r="BA47" s="36" t="str">
        <f t="shared" si="34"/>
        <v/>
      </c>
      <c r="BB47" s="25" t="str">
        <f t="shared" si="35"/>
        <v/>
      </c>
      <c r="BC47" s="36" t="str">
        <f t="shared" si="36"/>
        <v/>
      </c>
      <c r="BD47" s="25" t="str">
        <f t="shared" si="37"/>
        <v/>
      </c>
      <c r="BE47" s="36" t="str">
        <f t="shared" si="38"/>
        <v/>
      </c>
      <c r="BF47" s="25" t="str">
        <f t="shared" si="39"/>
        <v/>
      </c>
      <c r="BG47" s="36" t="str">
        <f t="shared" si="40"/>
        <v/>
      </c>
      <c r="BH47" s="25" t="str">
        <f t="shared" si="41"/>
        <v/>
      </c>
      <c r="BI47" s="36" t="str">
        <f t="shared" si="42"/>
        <v/>
      </c>
      <c r="BJ47" s="25" t="str">
        <f t="shared" si="43"/>
        <v/>
      </c>
      <c r="BK47" s="36" t="str">
        <f t="shared" si="44"/>
        <v/>
      </c>
      <c r="BL47" s="25" t="str">
        <f t="shared" si="45"/>
        <v/>
      </c>
      <c r="BM47" s="25" t="str">
        <f t="shared" si="46"/>
        <v/>
      </c>
      <c r="BN47" s="25" t="str">
        <f t="shared" si="47"/>
        <v/>
      </c>
      <c r="BO47" s="23"/>
      <c r="BP47" s="37">
        <f t="shared" si="48"/>
        <v>0</v>
      </c>
      <c r="BQ47" s="37">
        <f t="shared" si="49"/>
        <v>0</v>
      </c>
      <c r="BR47" s="37">
        <f t="shared" si="50"/>
        <v>0</v>
      </c>
      <c r="BS47" s="23"/>
      <c r="BT47" s="25" t="str">
        <f t="shared" si="51"/>
        <v/>
      </c>
      <c r="BU47" s="25" t="str">
        <f t="shared" si="52"/>
        <v/>
      </c>
      <c r="BV47" s="25" t="str">
        <f t="shared" si="53"/>
        <v>&gt;15000</v>
      </c>
      <c r="BW47" s="25" t="e">
        <f t="shared" si="54"/>
        <v>#VALUE!</v>
      </c>
      <c r="BX47" s="25" t="str">
        <f t="shared" si="55"/>
        <v/>
      </c>
      <c r="BY47" s="25" t="str">
        <f t="shared" si="56"/>
        <v>&gt;150000</v>
      </c>
      <c r="BZ47" s="25" t="str">
        <f t="shared" si="57"/>
        <v/>
      </c>
      <c r="CA47" s="25" t="str">
        <f t="shared" si="58"/>
        <v/>
      </c>
      <c r="CB47" s="25" t="str">
        <f t="shared" si="59"/>
        <v>&gt;150000</v>
      </c>
      <c r="CC47" s="23"/>
      <c r="CD47" s="22" t="str">
        <f t="shared" si="60"/>
        <v/>
      </c>
      <c r="CE47" s="30"/>
      <c r="CF47" s="25" t="str">
        <f t="shared" si="61"/>
        <v/>
      </c>
      <c r="CG47" s="38" t="str">
        <f t="shared" si="62"/>
        <v/>
      </c>
      <c r="IA47"/>
      <c r="IB47"/>
      <c r="IC47"/>
      <c r="ID47"/>
      <c r="IE47"/>
      <c r="IF47"/>
      <c r="IG47"/>
      <c r="IH47"/>
      <c r="II47"/>
      <c r="IJ47"/>
    </row>
    <row r="48" spans="1:244" s="4" customFormat="1" x14ac:dyDescent="0.25">
      <c r="A48" s="21">
        <v>44</v>
      </c>
      <c r="B48" s="34"/>
      <c r="C48" s="23"/>
      <c r="D48" s="34"/>
      <c r="E48" s="34"/>
      <c r="F48" s="34"/>
      <c r="G48" s="34"/>
      <c r="H48" s="34"/>
      <c r="I48" s="22"/>
      <c r="J48" s="34"/>
      <c r="K48" s="34"/>
      <c r="L48" s="25"/>
      <c r="M48" s="25" t="str">
        <f t="shared" si="2"/>
        <v/>
      </c>
      <c r="N48" s="25">
        <f t="shared" si="3"/>
        <v>9.9999999999999995E-7</v>
      </c>
      <c r="O48" s="25">
        <f t="shared" si="4"/>
        <v>9.9999999999999995E-7</v>
      </c>
      <c r="P48" s="25">
        <f t="shared" si="5"/>
        <v>9.9999999999999995E-7</v>
      </c>
      <c r="Q48" s="25">
        <f t="shared" si="6"/>
        <v>9.9999999999999995E-7</v>
      </c>
      <c r="R48" s="25">
        <f t="shared" si="7"/>
        <v>9.9999999999999995E-7</v>
      </c>
      <c r="S48" s="25">
        <f t="shared" si="8"/>
        <v>0</v>
      </c>
      <c r="T48" s="25">
        <f t="shared" si="9"/>
        <v>0</v>
      </c>
      <c r="U48" s="25">
        <f t="shared" si="10"/>
        <v>0</v>
      </c>
      <c r="V48" s="25">
        <f t="shared" si="11"/>
        <v>0</v>
      </c>
      <c r="W48" s="25">
        <f t="shared" si="12"/>
        <v>0</v>
      </c>
      <c r="X48" s="25" t="str">
        <f t="shared" si="13"/>
        <v/>
      </c>
      <c r="Y48" s="35" t="str">
        <f t="shared" si="14"/>
        <v/>
      </c>
      <c r="Z48" s="25"/>
      <c r="AA48" s="25" t="str">
        <f t="shared" si="15"/>
        <v/>
      </c>
      <c r="AB48" s="25">
        <f t="shared" si="16"/>
        <v>9.9999999999999995E-7</v>
      </c>
      <c r="AC48" s="25">
        <f t="shared" si="17"/>
        <v>9.9999999999999995E-7</v>
      </c>
      <c r="AD48" s="25">
        <f t="shared" si="18"/>
        <v>0</v>
      </c>
      <c r="AE48" s="25">
        <f t="shared" si="19"/>
        <v>0</v>
      </c>
      <c r="AF48" s="25" t="str">
        <f t="shared" si="20"/>
        <v/>
      </c>
      <c r="AG48" s="35" t="str">
        <f t="shared" si="21"/>
        <v/>
      </c>
      <c r="AH48" s="25"/>
      <c r="AI48" s="25" t="str">
        <f t="shared" si="22"/>
        <v/>
      </c>
      <c r="AJ48" s="25" t="str">
        <f t="shared" si="23"/>
        <v/>
      </c>
      <c r="AK48" s="25" t="str">
        <f t="shared" si="24"/>
        <v/>
      </c>
      <c r="AL48" s="25" t="str">
        <f t="shared" si="25"/>
        <v/>
      </c>
      <c r="AM48" s="25" t="e">
        <f t="shared" si="26"/>
        <v>#VALUE!</v>
      </c>
      <c r="AN48" s="25" t="e">
        <f t="shared" si="27"/>
        <v>#VALUE!</v>
      </c>
      <c r="AO48" s="25" t="str">
        <f t="shared" si="28"/>
        <v/>
      </c>
      <c r="AP48" s="35" t="str">
        <f t="shared" si="29"/>
        <v/>
      </c>
      <c r="AQ48" s="25"/>
      <c r="AR48" s="25">
        <v>5</v>
      </c>
      <c r="AS48" s="25">
        <v>2</v>
      </c>
      <c r="AT48" s="25">
        <v>2</v>
      </c>
      <c r="AU48" s="25">
        <v>0.5</v>
      </c>
      <c r="AV48" s="23"/>
      <c r="AW48" s="36" t="str">
        <f t="shared" si="30"/>
        <v/>
      </c>
      <c r="AX48" s="25" t="str">
        <f t="shared" si="31"/>
        <v/>
      </c>
      <c r="AY48" s="36" t="str">
        <f t="shared" si="32"/>
        <v/>
      </c>
      <c r="AZ48" s="25" t="str">
        <f t="shared" si="33"/>
        <v/>
      </c>
      <c r="BA48" s="36" t="str">
        <f t="shared" si="34"/>
        <v/>
      </c>
      <c r="BB48" s="25" t="str">
        <f t="shared" si="35"/>
        <v/>
      </c>
      <c r="BC48" s="36" t="str">
        <f t="shared" si="36"/>
        <v/>
      </c>
      <c r="BD48" s="25" t="str">
        <f t="shared" si="37"/>
        <v/>
      </c>
      <c r="BE48" s="36" t="str">
        <f t="shared" si="38"/>
        <v/>
      </c>
      <c r="BF48" s="25" t="str">
        <f t="shared" si="39"/>
        <v/>
      </c>
      <c r="BG48" s="36" t="str">
        <f t="shared" si="40"/>
        <v/>
      </c>
      <c r="BH48" s="25" t="str">
        <f t="shared" si="41"/>
        <v/>
      </c>
      <c r="BI48" s="36" t="str">
        <f t="shared" si="42"/>
        <v/>
      </c>
      <c r="BJ48" s="25" t="str">
        <f t="shared" si="43"/>
        <v/>
      </c>
      <c r="BK48" s="36" t="str">
        <f t="shared" si="44"/>
        <v/>
      </c>
      <c r="BL48" s="25" t="str">
        <f t="shared" si="45"/>
        <v/>
      </c>
      <c r="BM48" s="25" t="str">
        <f t="shared" si="46"/>
        <v/>
      </c>
      <c r="BN48" s="25" t="str">
        <f t="shared" si="47"/>
        <v/>
      </c>
      <c r="BO48" s="23"/>
      <c r="BP48" s="37">
        <f t="shared" si="48"/>
        <v>0</v>
      </c>
      <c r="BQ48" s="37">
        <f t="shared" si="49"/>
        <v>0</v>
      </c>
      <c r="BR48" s="37">
        <f t="shared" si="50"/>
        <v>0</v>
      </c>
      <c r="BS48" s="23"/>
      <c r="BT48" s="25" t="str">
        <f t="shared" si="51"/>
        <v/>
      </c>
      <c r="BU48" s="25" t="str">
        <f t="shared" si="52"/>
        <v/>
      </c>
      <c r="BV48" s="25" t="str">
        <f t="shared" si="53"/>
        <v>&gt;15000</v>
      </c>
      <c r="BW48" s="25" t="e">
        <f t="shared" si="54"/>
        <v>#VALUE!</v>
      </c>
      <c r="BX48" s="25" t="str">
        <f t="shared" si="55"/>
        <v/>
      </c>
      <c r="BY48" s="25" t="str">
        <f t="shared" si="56"/>
        <v>&gt;150000</v>
      </c>
      <c r="BZ48" s="25" t="str">
        <f t="shared" si="57"/>
        <v/>
      </c>
      <c r="CA48" s="25" t="str">
        <f t="shared" si="58"/>
        <v/>
      </c>
      <c r="CB48" s="25" t="str">
        <f t="shared" si="59"/>
        <v>&gt;150000</v>
      </c>
      <c r="CC48" s="23"/>
      <c r="CD48" s="22" t="str">
        <f t="shared" si="60"/>
        <v/>
      </c>
      <c r="CE48" s="30"/>
      <c r="CF48" s="25" t="str">
        <f t="shared" si="61"/>
        <v/>
      </c>
      <c r="CG48" s="38" t="str">
        <f t="shared" si="62"/>
        <v/>
      </c>
      <c r="IA48"/>
      <c r="IB48"/>
      <c r="IC48"/>
      <c r="ID48"/>
      <c r="IE48"/>
      <c r="IF48"/>
      <c r="IG48"/>
      <c r="IH48"/>
      <c r="II48"/>
      <c r="IJ48"/>
    </row>
    <row r="49" spans="1:244" s="4" customFormat="1" x14ac:dyDescent="0.25">
      <c r="A49" s="32">
        <v>45</v>
      </c>
      <c r="B49" s="34"/>
      <c r="C49" s="23"/>
      <c r="D49" s="34"/>
      <c r="E49" s="34"/>
      <c r="F49" s="34"/>
      <c r="G49" s="34"/>
      <c r="H49" s="34"/>
      <c r="I49" s="22"/>
      <c r="J49" s="34"/>
      <c r="K49" s="34"/>
      <c r="L49" s="25"/>
      <c r="M49" s="25" t="str">
        <f t="shared" si="2"/>
        <v/>
      </c>
      <c r="N49" s="25">
        <f t="shared" si="3"/>
        <v>9.9999999999999995E-7</v>
      </c>
      <c r="O49" s="25">
        <f t="shared" si="4"/>
        <v>9.9999999999999995E-7</v>
      </c>
      <c r="P49" s="25">
        <f t="shared" si="5"/>
        <v>9.9999999999999995E-7</v>
      </c>
      <c r="Q49" s="25">
        <f t="shared" si="6"/>
        <v>9.9999999999999995E-7</v>
      </c>
      <c r="R49" s="25">
        <f t="shared" si="7"/>
        <v>9.9999999999999995E-7</v>
      </c>
      <c r="S49" s="25">
        <f t="shared" si="8"/>
        <v>0</v>
      </c>
      <c r="T49" s="25">
        <f t="shared" si="9"/>
        <v>0</v>
      </c>
      <c r="U49" s="25">
        <f t="shared" si="10"/>
        <v>0</v>
      </c>
      <c r="V49" s="25">
        <f t="shared" si="11"/>
        <v>0</v>
      </c>
      <c r="W49" s="25">
        <f t="shared" si="12"/>
        <v>0</v>
      </c>
      <c r="X49" s="25" t="str">
        <f t="shared" si="13"/>
        <v/>
      </c>
      <c r="Y49" s="35" t="str">
        <f t="shared" si="14"/>
        <v/>
      </c>
      <c r="Z49" s="25"/>
      <c r="AA49" s="25" t="str">
        <f t="shared" si="15"/>
        <v/>
      </c>
      <c r="AB49" s="25">
        <f t="shared" si="16"/>
        <v>9.9999999999999995E-7</v>
      </c>
      <c r="AC49" s="25">
        <f t="shared" si="17"/>
        <v>9.9999999999999995E-7</v>
      </c>
      <c r="AD49" s="25">
        <f t="shared" si="18"/>
        <v>0</v>
      </c>
      <c r="AE49" s="25">
        <f t="shared" si="19"/>
        <v>0</v>
      </c>
      <c r="AF49" s="25" t="str">
        <f t="shared" si="20"/>
        <v/>
      </c>
      <c r="AG49" s="35" t="str">
        <f t="shared" si="21"/>
        <v/>
      </c>
      <c r="AH49" s="25"/>
      <c r="AI49" s="25" t="str">
        <f t="shared" si="22"/>
        <v/>
      </c>
      <c r="AJ49" s="25" t="str">
        <f t="shared" si="23"/>
        <v/>
      </c>
      <c r="AK49" s="25" t="str">
        <f t="shared" si="24"/>
        <v/>
      </c>
      <c r="AL49" s="25" t="str">
        <f t="shared" si="25"/>
        <v/>
      </c>
      <c r="AM49" s="25" t="e">
        <f t="shared" si="26"/>
        <v>#VALUE!</v>
      </c>
      <c r="AN49" s="25" t="e">
        <f t="shared" si="27"/>
        <v>#VALUE!</v>
      </c>
      <c r="AO49" s="25" t="str">
        <f t="shared" si="28"/>
        <v/>
      </c>
      <c r="AP49" s="35" t="str">
        <f t="shared" si="29"/>
        <v/>
      </c>
      <c r="AQ49" s="25"/>
      <c r="AR49" s="25">
        <v>5</v>
      </c>
      <c r="AS49" s="25">
        <v>2</v>
      </c>
      <c r="AT49" s="25">
        <v>2</v>
      </c>
      <c r="AU49" s="25">
        <v>0.5</v>
      </c>
      <c r="AV49" s="23"/>
      <c r="AW49" s="36" t="str">
        <f t="shared" si="30"/>
        <v/>
      </c>
      <c r="AX49" s="25" t="str">
        <f t="shared" si="31"/>
        <v/>
      </c>
      <c r="AY49" s="36" t="str">
        <f t="shared" si="32"/>
        <v/>
      </c>
      <c r="AZ49" s="25" t="str">
        <f t="shared" si="33"/>
        <v/>
      </c>
      <c r="BA49" s="36" t="str">
        <f t="shared" si="34"/>
        <v/>
      </c>
      <c r="BB49" s="25" t="str">
        <f t="shared" si="35"/>
        <v/>
      </c>
      <c r="BC49" s="36" t="str">
        <f t="shared" si="36"/>
        <v/>
      </c>
      <c r="BD49" s="25" t="str">
        <f t="shared" si="37"/>
        <v/>
      </c>
      <c r="BE49" s="36" t="str">
        <f t="shared" si="38"/>
        <v/>
      </c>
      <c r="BF49" s="25" t="str">
        <f t="shared" si="39"/>
        <v/>
      </c>
      <c r="BG49" s="36" t="str">
        <f t="shared" si="40"/>
        <v/>
      </c>
      <c r="BH49" s="25" t="str">
        <f t="shared" si="41"/>
        <v/>
      </c>
      <c r="BI49" s="36" t="str">
        <f t="shared" si="42"/>
        <v/>
      </c>
      <c r="BJ49" s="25" t="str">
        <f t="shared" si="43"/>
        <v/>
      </c>
      <c r="BK49" s="36" t="str">
        <f t="shared" si="44"/>
        <v/>
      </c>
      <c r="BL49" s="25" t="str">
        <f t="shared" si="45"/>
        <v/>
      </c>
      <c r="BM49" s="25" t="str">
        <f t="shared" si="46"/>
        <v/>
      </c>
      <c r="BN49" s="25" t="str">
        <f t="shared" si="47"/>
        <v/>
      </c>
      <c r="BO49" s="23"/>
      <c r="BP49" s="37">
        <f t="shared" si="48"/>
        <v>0</v>
      </c>
      <c r="BQ49" s="37">
        <f t="shared" si="49"/>
        <v>0</v>
      </c>
      <c r="BR49" s="37">
        <f t="shared" si="50"/>
        <v>0</v>
      </c>
      <c r="BS49" s="23"/>
      <c r="BT49" s="25" t="str">
        <f t="shared" si="51"/>
        <v/>
      </c>
      <c r="BU49" s="25" t="str">
        <f t="shared" si="52"/>
        <v/>
      </c>
      <c r="BV49" s="25" t="str">
        <f t="shared" si="53"/>
        <v>&gt;15000</v>
      </c>
      <c r="BW49" s="25" t="e">
        <f t="shared" si="54"/>
        <v>#VALUE!</v>
      </c>
      <c r="BX49" s="25" t="str">
        <f t="shared" si="55"/>
        <v/>
      </c>
      <c r="BY49" s="25" t="str">
        <f t="shared" si="56"/>
        <v>&gt;150000</v>
      </c>
      <c r="BZ49" s="25" t="str">
        <f t="shared" si="57"/>
        <v/>
      </c>
      <c r="CA49" s="25" t="str">
        <f t="shared" si="58"/>
        <v/>
      </c>
      <c r="CB49" s="25" t="str">
        <f t="shared" si="59"/>
        <v>&gt;150000</v>
      </c>
      <c r="CC49" s="23"/>
      <c r="CD49" s="22" t="str">
        <f t="shared" si="60"/>
        <v/>
      </c>
      <c r="CE49" s="30"/>
      <c r="CF49" s="25" t="str">
        <f t="shared" si="61"/>
        <v/>
      </c>
      <c r="CG49" s="38" t="str">
        <f t="shared" si="62"/>
        <v/>
      </c>
      <c r="IA49"/>
      <c r="IB49"/>
      <c r="IC49"/>
      <c r="ID49"/>
      <c r="IE49"/>
      <c r="IF49"/>
      <c r="IG49"/>
      <c r="IH49"/>
      <c r="II49"/>
      <c r="IJ49"/>
    </row>
    <row r="50" spans="1:244" s="4" customFormat="1" x14ac:dyDescent="0.25">
      <c r="A50" s="21">
        <v>46</v>
      </c>
      <c r="B50" s="34"/>
      <c r="C50" s="23"/>
      <c r="D50" s="34"/>
      <c r="E50" s="34"/>
      <c r="F50" s="34"/>
      <c r="G50" s="34"/>
      <c r="H50" s="34"/>
      <c r="I50" s="22"/>
      <c r="J50" s="34"/>
      <c r="K50" s="34"/>
      <c r="L50" s="25"/>
      <c r="M50" s="25" t="str">
        <f t="shared" si="2"/>
        <v/>
      </c>
      <c r="N50" s="25">
        <f t="shared" si="3"/>
        <v>9.9999999999999995E-7</v>
      </c>
      <c r="O50" s="25">
        <f t="shared" si="4"/>
        <v>9.9999999999999995E-7</v>
      </c>
      <c r="P50" s="25">
        <f t="shared" si="5"/>
        <v>9.9999999999999995E-7</v>
      </c>
      <c r="Q50" s="25">
        <f t="shared" si="6"/>
        <v>9.9999999999999995E-7</v>
      </c>
      <c r="R50" s="25">
        <f t="shared" si="7"/>
        <v>9.9999999999999995E-7</v>
      </c>
      <c r="S50" s="25">
        <f t="shared" si="8"/>
        <v>0</v>
      </c>
      <c r="T50" s="25">
        <f t="shared" si="9"/>
        <v>0</v>
      </c>
      <c r="U50" s="25">
        <f t="shared" si="10"/>
        <v>0</v>
      </c>
      <c r="V50" s="25">
        <f t="shared" si="11"/>
        <v>0</v>
      </c>
      <c r="W50" s="25">
        <f t="shared" si="12"/>
        <v>0</v>
      </c>
      <c r="X50" s="25" t="str">
        <f t="shared" si="13"/>
        <v/>
      </c>
      <c r="Y50" s="35" t="str">
        <f t="shared" si="14"/>
        <v/>
      </c>
      <c r="Z50" s="25"/>
      <c r="AA50" s="25" t="str">
        <f t="shared" si="15"/>
        <v/>
      </c>
      <c r="AB50" s="25">
        <f t="shared" si="16"/>
        <v>9.9999999999999995E-7</v>
      </c>
      <c r="AC50" s="25">
        <f t="shared" si="17"/>
        <v>9.9999999999999995E-7</v>
      </c>
      <c r="AD50" s="25">
        <f t="shared" si="18"/>
        <v>0</v>
      </c>
      <c r="AE50" s="25">
        <f t="shared" si="19"/>
        <v>0</v>
      </c>
      <c r="AF50" s="25" t="str">
        <f t="shared" si="20"/>
        <v/>
      </c>
      <c r="AG50" s="35" t="str">
        <f t="shared" si="21"/>
        <v/>
      </c>
      <c r="AH50" s="25"/>
      <c r="AI50" s="25" t="str">
        <f t="shared" si="22"/>
        <v/>
      </c>
      <c r="AJ50" s="25" t="str">
        <f t="shared" si="23"/>
        <v/>
      </c>
      <c r="AK50" s="25" t="str">
        <f t="shared" si="24"/>
        <v/>
      </c>
      <c r="AL50" s="25" t="str">
        <f t="shared" si="25"/>
        <v/>
      </c>
      <c r="AM50" s="25" t="e">
        <f t="shared" si="26"/>
        <v>#VALUE!</v>
      </c>
      <c r="AN50" s="25" t="e">
        <f t="shared" si="27"/>
        <v>#VALUE!</v>
      </c>
      <c r="AO50" s="25" t="str">
        <f t="shared" si="28"/>
        <v/>
      </c>
      <c r="AP50" s="35" t="str">
        <f t="shared" si="29"/>
        <v/>
      </c>
      <c r="AQ50" s="25"/>
      <c r="AR50" s="25">
        <v>5</v>
      </c>
      <c r="AS50" s="25">
        <v>2</v>
      </c>
      <c r="AT50" s="25">
        <v>2</v>
      </c>
      <c r="AU50" s="25">
        <v>0.5</v>
      </c>
      <c r="AV50" s="23"/>
      <c r="AW50" s="36" t="str">
        <f t="shared" si="30"/>
        <v/>
      </c>
      <c r="AX50" s="25" t="str">
        <f t="shared" si="31"/>
        <v/>
      </c>
      <c r="AY50" s="36" t="str">
        <f t="shared" si="32"/>
        <v/>
      </c>
      <c r="AZ50" s="25" t="str">
        <f t="shared" si="33"/>
        <v/>
      </c>
      <c r="BA50" s="36" t="str">
        <f t="shared" si="34"/>
        <v/>
      </c>
      <c r="BB50" s="25" t="str">
        <f t="shared" si="35"/>
        <v/>
      </c>
      <c r="BC50" s="36" t="str">
        <f t="shared" si="36"/>
        <v/>
      </c>
      <c r="BD50" s="25" t="str">
        <f t="shared" si="37"/>
        <v/>
      </c>
      <c r="BE50" s="36" t="str">
        <f t="shared" si="38"/>
        <v/>
      </c>
      <c r="BF50" s="25" t="str">
        <f t="shared" si="39"/>
        <v/>
      </c>
      <c r="BG50" s="36" t="str">
        <f t="shared" si="40"/>
        <v/>
      </c>
      <c r="BH50" s="25" t="str">
        <f t="shared" si="41"/>
        <v/>
      </c>
      <c r="BI50" s="36" t="str">
        <f t="shared" si="42"/>
        <v/>
      </c>
      <c r="BJ50" s="25" t="str">
        <f t="shared" si="43"/>
        <v/>
      </c>
      <c r="BK50" s="36" t="str">
        <f t="shared" si="44"/>
        <v/>
      </c>
      <c r="BL50" s="25" t="str">
        <f t="shared" si="45"/>
        <v/>
      </c>
      <c r="BM50" s="25" t="str">
        <f t="shared" si="46"/>
        <v/>
      </c>
      <c r="BN50" s="25" t="str">
        <f t="shared" si="47"/>
        <v/>
      </c>
      <c r="BO50" s="23"/>
      <c r="BP50" s="37">
        <f t="shared" si="48"/>
        <v>0</v>
      </c>
      <c r="BQ50" s="37">
        <f t="shared" si="49"/>
        <v>0</v>
      </c>
      <c r="BR50" s="37">
        <f t="shared" si="50"/>
        <v>0</v>
      </c>
      <c r="BS50" s="23"/>
      <c r="BT50" s="25" t="str">
        <f t="shared" si="51"/>
        <v/>
      </c>
      <c r="BU50" s="25" t="str">
        <f t="shared" si="52"/>
        <v/>
      </c>
      <c r="BV50" s="25" t="str">
        <f t="shared" si="53"/>
        <v>&gt;15000</v>
      </c>
      <c r="BW50" s="25" t="e">
        <f t="shared" si="54"/>
        <v>#VALUE!</v>
      </c>
      <c r="BX50" s="25" t="str">
        <f t="shared" si="55"/>
        <v/>
      </c>
      <c r="BY50" s="25" t="str">
        <f t="shared" si="56"/>
        <v>&gt;150000</v>
      </c>
      <c r="BZ50" s="25" t="str">
        <f t="shared" si="57"/>
        <v/>
      </c>
      <c r="CA50" s="25" t="str">
        <f t="shared" si="58"/>
        <v/>
      </c>
      <c r="CB50" s="25" t="str">
        <f t="shared" si="59"/>
        <v>&gt;150000</v>
      </c>
      <c r="CC50" s="23"/>
      <c r="CD50" s="22" t="str">
        <f t="shared" si="60"/>
        <v/>
      </c>
      <c r="CE50" s="30"/>
      <c r="CF50" s="25" t="str">
        <f t="shared" si="61"/>
        <v/>
      </c>
      <c r="CG50" s="38" t="str">
        <f t="shared" si="62"/>
        <v/>
      </c>
      <c r="IA50"/>
      <c r="IB50"/>
      <c r="IC50"/>
      <c r="ID50"/>
      <c r="IE50"/>
      <c r="IF50"/>
      <c r="IG50"/>
      <c r="IH50"/>
      <c r="II50"/>
      <c r="IJ50"/>
    </row>
    <row r="51" spans="1:244" s="4" customFormat="1" x14ac:dyDescent="0.25">
      <c r="A51" s="32">
        <v>47</v>
      </c>
      <c r="B51" s="34"/>
      <c r="C51" s="23"/>
      <c r="D51" s="34"/>
      <c r="E51" s="34"/>
      <c r="F51" s="34"/>
      <c r="G51" s="34"/>
      <c r="H51" s="34"/>
      <c r="I51" s="22"/>
      <c r="J51" s="34"/>
      <c r="K51" s="34"/>
      <c r="L51" s="25"/>
      <c r="M51" s="25" t="str">
        <f t="shared" si="2"/>
        <v/>
      </c>
      <c r="N51" s="25">
        <f t="shared" si="3"/>
        <v>9.9999999999999995E-7</v>
      </c>
      <c r="O51" s="25">
        <f t="shared" si="4"/>
        <v>9.9999999999999995E-7</v>
      </c>
      <c r="P51" s="25">
        <f t="shared" si="5"/>
        <v>9.9999999999999995E-7</v>
      </c>
      <c r="Q51" s="25">
        <f t="shared" si="6"/>
        <v>9.9999999999999995E-7</v>
      </c>
      <c r="R51" s="25">
        <f t="shared" si="7"/>
        <v>9.9999999999999995E-7</v>
      </c>
      <c r="S51" s="25">
        <f t="shared" si="8"/>
        <v>0</v>
      </c>
      <c r="T51" s="25">
        <f t="shared" si="9"/>
        <v>0</v>
      </c>
      <c r="U51" s="25">
        <f t="shared" si="10"/>
        <v>0</v>
      </c>
      <c r="V51" s="25">
        <f t="shared" si="11"/>
        <v>0</v>
      </c>
      <c r="W51" s="25">
        <f t="shared" si="12"/>
        <v>0</v>
      </c>
      <c r="X51" s="25" t="str">
        <f t="shared" si="13"/>
        <v/>
      </c>
      <c r="Y51" s="35" t="str">
        <f t="shared" si="14"/>
        <v/>
      </c>
      <c r="Z51" s="25"/>
      <c r="AA51" s="25" t="str">
        <f t="shared" si="15"/>
        <v/>
      </c>
      <c r="AB51" s="25">
        <f t="shared" si="16"/>
        <v>9.9999999999999995E-7</v>
      </c>
      <c r="AC51" s="25">
        <f t="shared" si="17"/>
        <v>9.9999999999999995E-7</v>
      </c>
      <c r="AD51" s="25">
        <f t="shared" si="18"/>
        <v>0</v>
      </c>
      <c r="AE51" s="25">
        <f t="shared" si="19"/>
        <v>0</v>
      </c>
      <c r="AF51" s="25" t="str">
        <f t="shared" si="20"/>
        <v/>
      </c>
      <c r="AG51" s="35" t="str">
        <f t="shared" si="21"/>
        <v/>
      </c>
      <c r="AH51" s="25"/>
      <c r="AI51" s="25" t="str">
        <f t="shared" si="22"/>
        <v/>
      </c>
      <c r="AJ51" s="25" t="str">
        <f t="shared" si="23"/>
        <v/>
      </c>
      <c r="AK51" s="25" t="str">
        <f t="shared" si="24"/>
        <v/>
      </c>
      <c r="AL51" s="25" t="str">
        <f t="shared" si="25"/>
        <v/>
      </c>
      <c r="AM51" s="25" t="e">
        <f t="shared" si="26"/>
        <v>#VALUE!</v>
      </c>
      <c r="AN51" s="25" t="e">
        <f t="shared" si="27"/>
        <v>#VALUE!</v>
      </c>
      <c r="AO51" s="25" t="str">
        <f t="shared" si="28"/>
        <v/>
      </c>
      <c r="AP51" s="35" t="str">
        <f t="shared" si="29"/>
        <v/>
      </c>
      <c r="AQ51" s="25"/>
      <c r="AR51" s="25">
        <v>5</v>
      </c>
      <c r="AS51" s="25">
        <v>2</v>
      </c>
      <c r="AT51" s="25">
        <v>2</v>
      </c>
      <c r="AU51" s="25">
        <v>0.5</v>
      </c>
      <c r="AV51" s="23"/>
      <c r="AW51" s="36" t="str">
        <f t="shared" si="30"/>
        <v/>
      </c>
      <c r="AX51" s="25" t="str">
        <f t="shared" si="31"/>
        <v/>
      </c>
      <c r="AY51" s="36" t="str">
        <f t="shared" si="32"/>
        <v/>
      </c>
      <c r="AZ51" s="25" t="str">
        <f t="shared" si="33"/>
        <v/>
      </c>
      <c r="BA51" s="36" t="str">
        <f t="shared" si="34"/>
        <v/>
      </c>
      <c r="BB51" s="25" t="str">
        <f t="shared" si="35"/>
        <v/>
      </c>
      <c r="BC51" s="36" t="str">
        <f t="shared" si="36"/>
        <v/>
      </c>
      <c r="BD51" s="25" t="str">
        <f t="shared" si="37"/>
        <v/>
      </c>
      <c r="BE51" s="36" t="str">
        <f t="shared" si="38"/>
        <v/>
      </c>
      <c r="BF51" s="25" t="str">
        <f t="shared" si="39"/>
        <v/>
      </c>
      <c r="BG51" s="36" t="str">
        <f t="shared" si="40"/>
        <v/>
      </c>
      <c r="BH51" s="25" t="str">
        <f t="shared" si="41"/>
        <v/>
      </c>
      <c r="BI51" s="36" t="str">
        <f t="shared" si="42"/>
        <v/>
      </c>
      <c r="BJ51" s="25" t="str">
        <f t="shared" si="43"/>
        <v/>
      </c>
      <c r="BK51" s="36" t="str">
        <f t="shared" si="44"/>
        <v/>
      </c>
      <c r="BL51" s="25" t="str">
        <f t="shared" si="45"/>
        <v/>
      </c>
      <c r="BM51" s="25" t="str">
        <f t="shared" si="46"/>
        <v/>
      </c>
      <c r="BN51" s="25" t="str">
        <f t="shared" si="47"/>
        <v/>
      </c>
      <c r="BO51" s="23"/>
      <c r="BP51" s="37">
        <f t="shared" si="48"/>
        <v>0</v>
      </c>
      <c r="BQ51" s="37">
        <f t="shared" si="49"/>
        <v>0</v>
      </c>
      <c r="BR51" s="37">
        <f t="shared" si="50"/>
        <v>0</v>
      </c>
      <c r="BS51" s="23"/>
      <c r="BT51" s="25" t="str">
        <f t="shared" si="51"/>
        <v/>
      </c>
      <c r="BU51" s="25" t="str">
        <f t="shared" si="52"/>
        <v/>
      </c>
      <c r="BV51" s="25" t="str">
        <f t="shared" si="53"/>
        <v>&gt;15000</v>
      </c>
      <c r="BW51" s="25" t="e">
        <f t="shared" si="54"/>
        <v>#VALUE!</v>
      </c>
      <c r="BX51" s="25" t="str">
        <f t="shared" si="55"/>
        <v/>
      </c>
      <c r="BY51" s="25" t="str">
        <f t="shared" si="56"/>
        <v>&gt;150000</v>
      </c>
      <c r="BZ51" s="25" t="str">
        <f t="shared" si="57"/>
        <v/>
      </c>
      <c r="CA51" s="25" t="str">
        <f t="shared" si="58"/>
        <v/>
      </c>
      <c r="CB51" s="25" t="str">
        <f t="shared" si="59"/>
        <v>&gt;150000</v>
      </c>
      <c r="CC51" s="23"/>
      <c r="CD51" s="22" t="str">
        <f t="shared" si="60"/>
        <v/>
      </c>
      <c r="CE51" s="30"/>
      <c r="CF51" s="25" t="str">
        <f t="shared" si="61"/>
        <v/>
      </c>
      <c r="CG51" s="38" t="str">
        <f t="shared" si="62"/>
        <v/>
      </c>
      <c r="IA51"/>
      <c r="IB51"/>
      <c r="IC51"/>
      <c r="ID51"/>
      <c r="IE51"/>
      <c r="IF51"/>
      <c r="IG51"/>
      <c r="IH51"/>
      <c r="II51"/>
      <c r="IJ51"/>
    </row>
    <row r="52" spans="1:244" s="4" customFormat="1" x14ac:dyDescent="0.25">
      <c r="A52" s="21">
        <v>48</v>
      </c>
      <c r="B52" s="34"/>
      <c r="C52" s="23"/>
      <c r="D52" s="34"/>
      <c r="E52" s="34"/>
      <c r="F52" s="34"/>
      <c r="G52" s="34"/>
      <c r="H52" s="34"/>
      <c r="I52" s="22"/>
      <c r="J52" s="34"/>
      <c r="K52" s="34"/>
      <c r="L52" s="25"/>
      <c r="M52" s="25" t="str">
        <f t="shared" si="2"/>
        <v/>
      </c>
      <c r="N52" s="25">
        <f t="shared" si="3"/>
        <v>9.9999999999999995E-7</v>
      </c>
      <c r="O52" s="25">
        <f t="shared" si="4"/>
        <v>9.9999999999999995E-7</v>
      </c>
      <c r="P52" s="25">
        <f t="shared" si="5"/>
        <v>9.9999999999999995E-7</v>
      </c>
      <c r="Q52" s="25">
        <f t="shared" si="6"/>
        <v>9.9999999999999995E-7</v>
      </c>
      <c r="R52" s="25">
        <f t="shared" si="7"/>
        <v>9.9999999999999995E-7</v>
      </c>
      <c r="S52" s="25">
        <f t="shared" si="8"/>
        <v>0</v>
      </c>
      <c r="T52" s="25">
        <f t="shared" si="9"/>
        <v>0</v>
      </c>
      <c r="U52" s="25">
        <f t="shared" si="10"/>
        <v>0</v>
      </c>
      <c r="V52" s="25">
        <f t="shared" si="11"/>
        <v>0</v>
      </c>
      <c r="W52" s="25">
        <f t="shared" si="12"/>
        <v>0</v>
      </c>
      <c r="X52" s="25" t="str">
        <f t="shared" si="13"/>
        <v/>
      </c>
      <c r="Y52" s="35" t="str">
        <f t="shared" si="14"/>
        <v/>
      </c>
      <c r="Z52" s="25"/>
      <c r="AA52" s="25" t="str">
        <f t="shared" si="15"/>
        <v/>
      </c>
      <c r="AB52" s="25">
        <f t="shared" si="16"/>
        <v>9.9999999999999995E-7</v>
      </c>
      <c r="AC52" s="25">
        <f t="shared" si="17"/>
        <v>9.9999999999999995E-7</v>
      </c>
      <c r="AD52" s="25">
        <f t="shared" si="18"/>
        <v>0</v>
      </c>
      <c r="AE52" s="25">
        <f t="shared" si="19"/>
        <v>0</v>
      </c>
      <c r="AF52" s="25" t="str">
        <f t="shared" si="20"/>
        <v/>
      </c>
      <c r="AG52" s="35" t="str">
        <f t="shared" si="21"/>
        <v/>
      </c>
      <c r="AH52" s="25"/>
      <c r="AI52" s="25" t="str">
        <f t="shared" si="22"/>
        <v/>
      </c>
      <c r="AJ52" s="25" t="str">
        <f t="shared" si="23"/>
        <v/>
      </c>
      <c r="AK52" s="25" t="str">
        <f t="shared" si="24"/>
        <v/>
      </c>
      <c r="AL52" s="25" t="str">
        <f t="shared" si="25"/>
        <v/>
      </c>
      <c r="AM52" s="25" t="e">
        <f t="shared" si="26"/>
        <v>#VALUE!</v>
      </c>
      <c r="AN52" s="25" t="e">
        <f t="shared" si="27"/>
        <v>#VALUE!</v>
      </c>
      <c r="AO52" s="25" t="str">
        <f t="shared" si="28"/>
        <v/>
      </c>
      <c r="AP52" s="35" t="str">
        <f t="shared" si="29"/>
        <v/>
      </c>
      <c r="AQ52" s="25"/>
      <c r="AR52" s="25">
        <v>5</v>
      </c>
      <c r="AS52" s="25">
        <v>2</v>
      </c>
      <c r="AT52" s="25">
        <v>2</v>
      </c>
      <c r="AU52" s="25">
        <v>0.5</v>
      </c>
      <c r="AV52" s="23"/>
      <c r="AW52" s="36" t="str">
        <f t="shared" si="30"/>
        <v/>
      </c>
      <c r="AX52" s="25" t="str">
        <f t="shared" si="31"/>
        <v/>
      </c>
      <c r="AY52" s="36" t="str">
        <f t="shared" si="32"/>
        <v/>
      </c>
      <c r="AZ52" s="25" t="str">
        <f t="shared" si="33"/>
        <v/>
      </c>
      <c r="BA52" s="36" t="str">
        <f t="shared" si="34"/>
        <v/>
      </c>
      <c r="BB52" s="25" t="str">
        <f t="shared" si="35"/>
        <v/>
      </c>
      <c r="BC52" s="36" t="str">
        <f t="shared" si="36"/>
        <v/>
      </c>
      <c r="BD52" s="25" t="str">
        <f t="shared" si="37"/>
        <v/>
      </c>
      <c r="BE52" s="36" t="str">
        <f t="shared" si="38"/>
        <v/>
      </c>
      <c r="BF52" s="25" t="str">
        <f t="shared" si="39"/>
        <v/>
      </c>
      <c r="BG52" s="36" t="str">
        <f t="shared" si="40"/>
        <v/>
      </c>
      <c r="BH52" s="25" t="str">
        <f t="shared" si="41"/>
        <v/>
      </c>
      <c r="BI52" s="36" t="str">
        <f t="shared" si="42"/>
        <v/>
      </c>
      <c r="BJ52" s="25" t="str">
        <f t="shared" si="43"/>
        <v/>
      </c>
      <c r="BK52" s="36" t="str">
        <f t="shared" si="44"/>
        <v/>
      </c>
      <c r="BL52" s="25" t="str">
        <f t="shared" si="45"/>
        <v/>
      </c>
      <c r="BM52" s="25" t="str">
        <f t="shared" si="46"/>
        <v/>
      </c>
      <c r="BN52" s="25" t="str">
        <f t="shared" si="47"/>
        <v/>
      </c>
      <c r="BO52" s="23"/>
      <c r="BP52" s="37">
        <f t="shared" si="48"/>
        <v>0</v>
      </c>
      <c r="BQ52" s="37">
        <f t="shared" si="49"/>
        <v>0</v>
      </c>
      <c r="BR52" s="37">
        <f t="shared" si="50"/>
        <v>0</v>
      </c>
      <c r="BS52" s="23"/>
      <c r="BT52" s="25" t="str">
        <f t="shared" si="51"/>
        <v/>
      </c>
      <c r="BU52" s="25" t="str">
        <f t="shared" si="52"/>
        <v/>
      </c>
      <c r="BV52" s="25" t="str">
        <f t="shared" si="53"/>
        <v>&gt;15000</v>
      </c>
      <c r="BW52" s="25" t="e">
        <f t="shared" si="54"/>
        <v>#VALUE!</v>
      </c>
      <c r="BX52" s="25" t="str">
        <f t="shared" si="55"/>
        <v/>
      </c>
      <c r="BY52" s="25" t="str">
        <f t="shared" si="56"/>
        <v>&gt;150000</v>
      </c>
      <c r="BZ52" s="25" t="str">
        <f t="shared" si="57"/>
        <v/>
      </c>
      <c r="CA52" s="25" t="str">
        <f t="shared" si="58"/>
        <v/>
      </c>
      <c r="CB52" s="25" t="str">
        <f t="shared" si="59"/>
        <v>&gt;150000</v>
      </c>
      <c r="CC52" s="23"/>
      <c r="CD52" s="22" t="str">
        <f t="shared" si="60"/>
        <v/>
      </c>
      <c r="CE52" s="30"/>
      <c r="CF52" s="25" t="str">
        <f t="shared" si="61"/>
        <v/>
      </c>
      <c r="CG52" s="38" t="str">
        <f t="shared" si="62"/>
        <v/>
      </c>
      <c r="IA52"/>
      <c r="IB52"/>
      <c r="IC52"/>
      <c r="ID52"/>
      <c r="IE52"/>
      <c r="IF52"/>
      <c r="IG52"/>
      <c r="IH52"/>
      <c r="II52"/>
      <c r="IJ52"/>
    </row>
    <row r="53" spans="1:244" s="4" customFormat="1" x14ac:dyDescent="0.25">
      <c r="A53" s="32">
        <v>49</v>
      </c>
      <c r="B53" s="34"/>
      <c r="C53" s="23"/>
      <c r="D53" s="34"/>
      <c r="E53" s="34"/>
      <c r="F53" s="34"/>
      <c r="G53" s="34"/>
      <c r="H53" s="34"/>
      <c r="I53" s="22"/>
      <c r="J53" s="34"/>
      <c r="K53" s="34"/>
      <c r="L53" s="25"/>
      <c r="M53" s="25" t="str">
        <f t="shared" si="2"/>
        <v/>
      </c>
      <c r="N53" s="25">
        <f t="shared" si="3"/>
        <v>9.9999999999999995E-7</v>
      </c>
      <c r="O53" s="25">
        <f t="shared" si="4"/>
        <v>9.9999999999999995E-7</v>
      </c>
      <c r="P53" s="25">
        <f t="shared" si="5"/>
        <v>9.9999999999999995E-7</v>
      </c>
      <c r="Q53" s="25">
        <f t="shared" si="6"/>
        <v>9.9999999999999995E-7</v>
      </c>
      <c r="R53" s="25">
        <f t="shared" si="7"/>
        <v>9.9999999999999995E-7</v>
      </c>
      <c r="S53" s="25">
        <f t="shared" si="8"/>
        <v>0</v>
      </c>
      <c r="T53" s="25">
        <f t="shared" si="9"/>
        <v>0</v>
      </c>
      <c r="U53" s="25">
        <f t="shared" si="10"/>
        <v>0</v>
      </c>
      <c r="V53" s="25">
        <f t="shared" si="11"/>
        <v>0</v>
      </c>
      <c r="W53" s="25">
        <f t="shared" si="12"/>
        <v>0</v>
      </c>
      <c r="X53" s="25" t="str">
        <f t="shared" si="13"/>
        <v/>
      </c>
      <c r="Y53" s="35" t="str">
        <f t="shared" si="14"/>
        <v/>
      </c>
      <c r="Z53" s="25"/>
      <c r="AA53" s="25" t="str">
        <f t="shared" si="15"/>
        <v/>
      </c>
      <c r="AB53" s="25">
        <f t="shared" si="16"/>
        <v>9.9999999999999995E-7</v>
      </c>
      <c r="AC53" s="25">
        <f t="shared" si="17"/>
        <v>9.9999999999999995E-7</v>
      </c>
      <c r="AD53" s="25">
        <f t="shared" si="18"/>
        <v>0</v>
      </c>
      <c r="AE53" s="25">
        <f t="shared" si="19"/>
        <v>0</v>
      </c>
      <c r="AF53" s="25" t="str">
        <f t="shared" si="20"/>
        <v/>
      </c>
      <c r="AG53" s="35" t="str">
        <f t="shared" si="21"/>
        <v/>
      </c>
      <c r="AH53" s="25"/>
      <c r="AI53" s="25" t="str">
        <f t="shared" si="22"/>
        <v/>
      </c>
      <c r="AJ53" s="25" t="str">
        <f t="shared" si="23"/>
        <v/>
      </c>
      <c r="AK53" s="25" t="str">
        <f t="shared" si="24"/>
        <v/>
      </c>
      <c r="AL53" s="25" t="str">
        <f t="shared" si="25"/>
        <v/>
      </c>
      <c r="AM53" s="25" t="e">
        <f t="shared" si="26"/>
        <v>#VALUE!</v>
      </c>
      <c r="AN53" s="25" t="e">
        <f t="shared" si="27"/>
        <v>#VALUE!</v>
      </c>
      <c r="AO53" s="25" t="str">
        <f t="shared" si="28"/>
        <v/>
      </c>
      <c r="AP53" s="35" t="str">
        <f t="shared" si="29"/>
        <v/>
      </c>
      <c r="AQ53" s="25"/>
      <c r="AR53" s="25">
        <v>5</v>
      </c>
      <c r="AS53" s="25">
        <v>2</v>
      </c>
      <c r="AT53" s="25">
        <v>2</v>
      </c>
      <c r="AU53" s="25">
        <v>0.5</v>
      </c>
      <c r="AV53" s="23"/>
      <c r="AW53" s="36" t="str">
        <f t="shared" si="30"/>
        <v/>
      </c>
      <c r="AX53" s="25" t="str">
        <f t="shared" si="31"/>
        <v/>
      </c>
      <c r="AY53" s="36" t="str">
        <f t="shared" si="32"/>
        <v/>
      </c>
      <c r="AZ53" s="25" t="str">
        <f t="shared" si="33"/>
        <v/>
      </c>
      <c r="BA53" s="36" t="str">
        <f t="shared" si="34"/>
        <v/>
      </c>
      <c r="BB53" s="25" t="str">
        <f t="shared" si="35"/>
        <v/>
      </c>
      <c r="BC53" s="36" t="str">
        <f t="shared" si="36"/>
        <v/>
      </c>
      <c r="BD53" s="25" t="str">
        <f t="shared" si="37"/>
        <v/>
      </c>
      <c r="BE53" s="36" t="str">
        <f t="shared" si="38"/>
        <v/>
      </c>
      <c r="BF53" s="25" t="str">
        <f t="shared" si="39"/>
        <v/>
      </c>
      <c r="BG53" s="36" t="str">
        <f t="shared" si="40"/>
        <v/>
      </c>
      <c r="BH53" s="25" t="str">
        <f t="shared" si="41"/>
        <v/>
      </c>
      <c r="BI53" s="36" t="str">
        <f t="shared" si="42"/>
        <v/>
      </c>
      <c r="BJ53" s="25" t="str">
        <f t="shared" si="43"/>
        <v/>
      </c>
      <c r="BK53" s="36" t="str">
        <f t="shared" si="44"/>
        <v/>
      </c>
      <c r="BL53" s="25" t="str">
        <f t="shared" si="45"/>
        <v/>
      </c>
      <c r="BM53" s="25" t="str">
        <f t="shared" si="46"/>
        <v/>
      </c>
      <c r="BN53" s="25" t="str">
        <f t="shared" si="47"/>
        <v/>
      </c>
      <c r="BO53" s="23"/>
      <c r="BP53" s="37">
        <f t="shared" si="48"/>
        <v>0</v>
      </c>
      <c r="BQ53" s="37">
        <f t="shared" si="49"/>
        <v>0</v>
      </c>
      <c r="BR53" s="37">
        <f t="shared" si="50"/>
        <v>0</v>
      </c>
      <c r="BS53" s="23"/>
      <c r="BT53" s="25" t="str">
        <f t="shared" si="51"/>
        <v/>
      </c>
      <c r="BU53" s="25" t="str">
        <f t="shared" si="52"/>
        <v/>
      </c>
      <c r="BV53" s="25" t="str">
        <f t="shared" si="53"/>
        <v>&gt;15000</v>
      </c>
      <c r="BW53" s="25" t="e">
        <f t="shared" si="54"/>
        <v>#VALUE!</v>
      </c>
      <c r="BX53" s="25" t="str">
        <f t="shared" si="55"/>
        <v/>
      </c>
      <c r="BY53" s="25" t="str">
        <f t="shared" si="56"/>
        <v>&gt;150000</v>
      </c>
      <c r="BZ53" s="25" t="str">
        <f t="shared" si="57"/>
        <v/>
      </c>
      <c r="CA53" s="25" t="str">
        <f t="shared" si="58"/>
        <v/>
      </c>
      <c r="CB53" s="25" t="str">
        <f t="shared" si="59"/>
        <v>&gt;150000</v>
      </c>
      <c r="CC53" s="23"/>
      <c r="CD53" s="22" t="str">
        <f t="shared" si="60"/>
        <v/>
      </c>
      <c r="CE53" s="30"/>
      <c r="CF53" s="25" t="str">
        <f t="shared" si="61"/>
        <v/>
      </c>
      <c r="CG53" s="38" t="str">
        <f t="shared" si="62"/>
        <v/>
      </c>
      <c r="IA53"/>
      <c r="IB53"/>
      <c r="IC53"/>
      <c r="ID53"/>
      <c r="IE53"/>
      <c r="IF53"/>
      <c r="IG53"/>
      <c r="IH53"/>
      <c r="II53"/>
      <c r="IJ53"/>
    </row>
    <row r="54" spans="1:244" s="4" customFormat="1" x14ac:dyDescent="0.25">
      <c r="A54" s="21">
        <v>50</v>
      </c>
      <c r="B54" s="34"/>
      <c r="C54" s="23"/>
      <c r="D54" s="34"/>
      <c r="E54" s="34"/>
      <c r="F54" s="34"/>
      <c r="G54" s="34"/>
      <c r="H54" s="34"/>
      <c r="I54" s="22"/>
      <c r="J54" s="34"/>
      <c r="K54" s="34"/>
      <c r="L54" s="25"/>
      <c r="M54" s="25" t="str">
        <f t="shared" si="2"/>
        <v/>
      </c>
      <c r="N54" s="25">
        <f t="shared" si="3"/>
        <v>9.9999999999999995E-7</v>
      </c>
      <c r="O54" s="25">
        <f t="shared" si="4"/>
        <v>9.9999999999999995E-7</v>
      </c>
      <c r="P54" s="25">
        <f t="shared" si="5"/>
        <v>9.9999999999999995E-7</v>
      </c>
      <c r="Q54" s="25">
        <f t="shared" si="6"/>
        <v>9.9999999999999995E-7</v>
      </c>
      <c r="R54" s="25">
        <f t="shared" si="7"/>
        <v>9.9999999999999995E-7</v>
      </c>
      <c r="S54" s="25">
        <f t="shared" si="8"/>
        <v>0</v>
      </c>
      <c r="T54" s="25">
        <f t="shared" si="9"/>
        <v>0</v>
      </c>
      <c r="U54" s="25">
        <f t="shared" si="10"/>
        <v>0</v>
      </c>
      <c r="V54" s="25">
        <f t="shared" si="11"/>
        <v>0</v>
      </c>
      <c r="W54" s="25">
        <f t="shared" si="12"/>
        <v>0</v>
      </c>
      <c r="X54" s="25" t="str">
        <f t="shared" si="13"/>
        <v/>
      </c>
      <c r="Y54" s="35" t="str">
        <f t="shared" si="14"/>
        <v/>
      </c>
      <c r="Z54" s="25"/>
      <c r="AA54" s="25" t="str">
        <f t="shared" si="15"/>
        <v/>
      </c>
      <c r="AB54" s="25">
        <f t="shared" si="16"/>
        <v>9.9999999999999995E-7</v>
      </c>
      <c r="AC54" s="25">
        <f t="shared" si="17"/>
        <v>9.9999999999999995E-7</v>
      </c>
      <c r="AD54" s="25">
        <f t="shared" si="18"/>
        <v>0</v>
      </c>
      <c r="AE54" s="25">
        <f t="shared" si="19"/>
        <v>0</v>
      </c>
      <c r="AF54" s="25" t="str">
        <f t="shared" si="20"/>
        <v/>
      </c>
      <c r="AG54" s="35" t="str">
        <f t="shared" si="21"/>
        <v/>
      </c>
      <c r="AH54" s="25"/>
      <c r="AI54" s="25" t="str">
        <f t="shared" si="22"/>
        <v/>
      </c>
      <c r="AJ54" s="25" t="str">
        <f t="shared" si="23"/>
        <v/>
      </c>
      <c r="AK54" s="25" t="str">
        <f t="shared" si="24"/>
        <v/>
      </c>
      <c r="AL54" s="25" t="str">
        <f t="shared" si="25"/>
        <v/>
      </c>
      <c r="AM54" s="25" t="e">
        <f t="shared" si="26"/>
        <v>#VALUE!</v>
      </c>
      <c r="AN54" s="25" t="e">
        <f t="shared" si="27"/>
        <v>#VALUE!</v>
      </c>
      <c r="AO54" s="25" t="str">
        <f t="shared" si="28"/>
        <v/>
      </c>
      <c r="AP54" s="35" t="str">
        <f t="shared" si="29"/>
        <v/>
      </c>
      <c r="AQ54" s="25"/>
      <c r="AR54" s="25">
        <v>5</v>
      </c>
      <c r="AS54" s="25">
        <v>2</v>
      </c>
      <c r="AT54" s="25">
        <v>2</v>
      </c>
      <c r="AU54" s="25">
        <v>0.5</v>
      </c>
      <c r="AV54" s="23"/>
      <c r="AW54" s="36" t="str">
        <f t="shared" si="30"/>
        <v/>
      </c>
      <c r="AX54" s="25" t="str">
        <f t="shared" si="31"/>
        <v/>
      </c>
      <c r="AY54" s="36" t="str">
        <f t="shared" si="32"/>
        <v/>
      </c>
      <c r="AZ54" s="25" t="str">
        <f t="shared" si="33"/>
        <v/>
      </c>
      <c r="BA54" s="36" t="str">
        <f t="shared" si="34"/>
        <v/>
      </c>
      <c r="BB54" s="25" t="str">
        <f t="shared" si="35"/>
        <v/>
      </c>
      <c r="BC54" s="36" t="str">
        <f t="shared" si="36"/>
        <v/>
      </c>
      <c r="BD54" s="25" t="str">
        <f t="shared" si="37"/>
        <v/>
      </c>
      <c r="BE54" s="36" t="str">
        <f t="shared" si="38"/>
        <v/>
      </c>
      <c r="BF54" s="25" t="str">
        <f t="shared" si="39"/>
        <v/>
      </c>
      <c r="BG54" s="36" t="str">
        <f t="shared" si="40"/>
        <v/>
      </c>
      <c r="BH54" s="25" t="str">
        <f t="shared" si="41"/>
        <v/>
      </c>
      <c r="BI54" s="36" t="str">
        <f t="shared" si="42"/>
        <v/>
      </c>
      <c r="BJ54" s="25" t="str">
        <f t="shared" si="43"/>
        <v/>
      </c>
      <c r="BK54" s="36" t="str">
        <f t="shared" si="44"/>
        <v/>
      </c>
      <c r="BL54" s="25" t="str">
        <f t="shared" si="45"/>
        <v/>
      </c>
      <c r="BM54" s="25" t="str">
        <f t="shared" si="46"/>
        <v/>
      </c>
      <c r="BN54" s="25" t="str">
        <f t="shared" si="47"/>
        <v/>
      </c>
      <c r="BO54" s="23"/>
      <c r="BP54" s="37">
        <f t="shared" si="48"/>
        <v>0</v>
      </c>
      <c r="BQ54" s="37">
        <f t="shared" si="49"/>
        <v>0</v>
      </c>
      <c r="BR54" s="37">
        <f t="shared" si="50"/>
        <v>0</v>
      </c>
      <c r="BS54" s="23"/>
      <c r="BT54" s="25" t="str">
        <f t="shared" si="51"/>
        <v/>
      </c>
      <c r="BU54" s="25" t="str">
        <f t="shared" si="52"/>
        <v/>
      </c>
      <c r="BV54" s="25" t="str">
        <f t="shared" si="53"/>
        <v>&gt;15000</v>
      </c>
      <c r="BW54" s="25" t="e">
        <f t="shared" si="54"/>
        <v>#VALUE!</v>
      </c>
      <c r="BX54" s="25" t="str">
        <f t="shared" si="55"/>
        <v/>
      </c>
      <c r="BY54" s="25" t="str">
        <f t="shared" si="56"/>
        <v>&gt;150000</v>
      </c>
      <c r="BZ54" s="25" t="str">
        <f t="shared" si="57"/>
        <v/>
      </c>
      <c r="CA54" s="25" t="str">
        <f t="shared" si="58"/>
        <v/>
      </c>
      <c r="CB54" s="25" t="str">
        <f t="shared" si="59"/>
        <v>&gt;150000</v>
      </c>
      <c r="CC54" s="23"/>
      <c r="CD54" s="22" t="str">
        <f t="shared" si="60"/>
        <v/>
      </c>
      <c r="CE54" s="30"/>
      <c r="CF54" s="25" t="str">
        <f t="shared" si="61"/>
        <v/>
      </c>
      <c r="CG54" s="38" t="str">
        <f t="shared" si="62"/>
        <v/>
      </c>
      <c r="IA54"/>
      <c r="IB54"/>
      <c r="IC54"/>
      <c r="ID54"/>
      <c r="IE54"/>
      <c r="IF54"/>
      <c r="IG54"/>
      <c r="IH54"/>
      <c r="II54"/>
      <c r="IJ54"/>
    </row>
    <row r="55" spans="1:244" s="4" customFormat="1" x14ac:dyDescent="0.25">
      <c r="A55" s="32">
        <v>51</v>
      </c>
      <c r="B55" s="34"/>
      <c r="C55" s="23"/>
      <c r="D55" s="34"/>
      <c r="E55" s="34"/>
      <c r="F55" s="34"/>
      <c r="G55" s="34"/>
      <c r="H55" s="34"/>
      <c r="I55" s="22"/>
      <c r="J55" s="34"/>
      <c r="K55" s="34"/>
      <c r="L55" s="25"/>
      <c r="M55" s="25" t="str">
        <f t="shared" si="2"/>
        <v/>
      </c>
      <c r="N55" s="25">
        <f t="shared" si="3"/>
        <v>9.9999999999999995E-7</v>
      </c>
      <c r="O55" s="25">
        <f t="shared" si="4"/>
        <v>9.9999999999999995E-7</v>
      </c>
      <c r="P55" s="25">
        <f t="shared" si="5"/>
        <v>9.9999999999999995E-7</v>
      </c>
      <c r="Q55" s="25">
        <f t="shared" si="6"/>
        <v>9.9999999999999995E-7</v>
      </c>
      <c r="R55" s="25">
        <f t="shared" si="7"/>
        <v>9.9999999999999995E-7</v>
      </c>
      <c r="S55" s="25">
        <f t="shared" si="8"/>
        <v>0</v>
      </c>
      <c r="T55" s="25">
        <f t="shared" si="9"/>
        <v>0</v>
      </c>
      <c r="U55" s="25">
        <f t="shared" si="10"/>
        <v>0</v>
      </c>
      <c r="V55" s="25">
        <f t="shared" si="11"/>
        <v>0</v>
      </c>
      <c r="W55" s="25">
        <f t="shared" si="12"/>
        <v>0</v>
      </c>
      <c r="X55" s="25" t="str">
        <f t="shared" si="13"/>
        <v/>
      </c>
      <c r="Y55" s="35" t="str">
        <f t="shared" si="14"/>
        <v/>
      </c>
      <c r="Z55" s="25"/>
      <c r="AA55" s="25" t="str">
        <f t="shared" si="15"/>
        <v/>
      </c>
      <c r="AB55" s="25">
        <f t="shared" si="16"/>
        <v>9.9999999999999995E-7</v>
      </c>
      <c r="AC55" s="25">
        <f t="shared" si="17"/>
        <v>9.9999999999999995E-7</v>
      </c>
      <c r="AD55" s="25">
        <f t="shared" si="18"/>
        <v>0</v>
      </c>
      <c r="AE55" s="25">
        <f t="shared" si="19"/>
        <v>0</v>
      </c>
      <c r="AF55" s="25" t="str">
        <f t="shared" si="20"/>
        <v/>
      </c>
      <c r="AG55" s="35" t="str">
        <f t="shared" si="21"/>
        <v/>
      </c>
      <c r="AH55" s="25"/>
      <c r="AI55" s="25" t="str">
        <f t="shared" si="22"/>
        <v/>
      </c>
      <c r="AJ55" s="25" t="str">
        <f t="shared" si="23"/>
        <v/>
      </c>
      <c r="AK55" s="25" t="str">
        <f t="shared" si="24"/>
        <v/>
      </c>
      <c r="AL55" s="25" t="str">
        <f t="shared" si="25"/>
        <v/>
      </c>
      <c r="AM55" s="25" t="e">
        <f t="shared" si="26"/>
        <v>#VALUE!</v>
      </c>
      <c r="AN55" s="25" t="e">
        <f t="shared" si="27"/>
        <v>#VALUE!</v>
      </c>
      <c r="AO55" s="25" t="str">
        <f t="shared" si="28"/>
        <v/>
      </c>
      <c r="AP55" s="35" t="str">
        <f t="shared" si="29"/>
        <v/>
      </c>
      <c r="AQ55" s="25"/>
      <c r="AR55" s="25">
        <v>5</v>
      </c>
      <c r="AS55" s="25">
        <v>2</v>
      </c>
      <c r="AT55" s="25">
        <v>2</v>
      </c>
      <c r="AU55" s="25">
        <v>0.5</v>
      </c>
      <c r="AV55" s="23"/>
      <c r="AW55" s="36" t="str">
        <f t="shared" si="30"/>
        <v/>
      </c>
      <c r="AX55" s="25" t="str">
        <f t="shared" si="31"/>
        <v/>
      </c>
      <c r="AY55" s="36" t="str">
        <f t="shared" si="32"/>
        <v/>
      </c>
      <c r="AZ55" s="25" t="str">
        <f t="shared" si="33"/>
        <v/>
      </c>
      <c r="BA55" s="36" t="str">
        <f t="shared" si="34"/>
        <v/>
      </c>
      <c r="BB55" s="25" t="str">
        <f t="shared" si="35"/>
        <v/>
      </c>
      <c r="BC55" s="36" t="str">
        <f t="shared" si="36"/>
        <v/>
      </c>
      <c r="BD55" s="25" t="str">
        <f t="shared" si="37"/>
        <v/>
      </c>
      <c r="BE55" s="36" t="str">
        <f t="shared" si="38"/>
        <v/>
      </c>
      <c r="BF55" s="25" t="str">
        <f t="shared" si="39"/>
        <v/>
      </c>
      <c r="BG55" s="36" t="str">
        <f t="shared" si="40"/>
        <v/>
      </c>
      <c r="BH55" s="25" t="str">
        <f t="shared" si="41"/>
        <v/>
      </c>
      <c r="BI55" s="36" t="str">
        <f t="shared" si="42"/>
        <v/>
      </c>
      <c r="BJ55" s="25" t="str">
        <f t="shared" si="43"/>
        <v/>
      </c>
      <c r="BK55" s="36" t="str">
        <f t="shared" si="44"/>
        <v/>
      </c>
      <c r="BL55" s="25" t="str">
        <f t="shared" si="45"/>
        <v/>
      </c>
      <c r="BM55" s="25" t="str">
        <f t="shared" si="46"/>
        <v/>
      </c>
      <c r="BN55" s="25" t="str">
        <f t="shared" si="47"/>
        <v/>
      </c>
      <c r="BO55" s="23"/>
      <c r="BP55" s="37">
        <f t="shared" si="48"/>
        <v>0</v>
      </c>
      <c r="BQ55" s="37">
        <f t="shared" si="49"/>
        <v>0</v>
      </c>
      <c r="BR55" s="37">
        <f t="shared" si="50"/>
        <v>0</v>
      </c>
      <c r="BS55" s="23"/>
      <c r="BT55" s="25" t="str">
        <f t="shared" si="51"/>
        <v/>
      </c>
      <c r="BU55" s="25" t="str">
        <f t="shared" si="52"/>
        <v/>
      </c>
      <c r="BV55" s="25" t="str">
        <f t="shared" si="53"/>
        <v>&gt;15000</v>
      </c>
      <c r="BW55" s="25" t="e">
        <f t="shared" si="54"/>
        <v>#VALUE!</v>
      </c>
      <c r="BX55" s="25" t="str">
        <f t="shared" si="55"/>
        <v/>
      </c>
      <c r="BY55" s="25" t="str">
        <f t="shared" si="56"/>
        <v>&gt;150000</v>
      </c>
      <c r="BZ55" s="25" t="str">
        <f t="shared" si="57"/>
        <v/>
      </c>
      <c r="CA55" s="25" t="str">
        <f t="shared" si="58"/>
        <v/>
      </c>
      <c r="CB55" s="25" t="str">
        <f t="shared" si="59"/>
        <v>&gt;150000</v>
      </c>
      <c r="CC55" s="23"/>
      <c r="CD55" s="22" t="str">
        <f t="shared" si="60"/>
        <v/>
      </c>
      <c r="CE55" s="30"/>
      <c r="CF55" s="25" t="str">
        <f t="shared" si="61"/>
        <v/>
      </c>
      <c r="CG55" s="38" t="str">
        <f t="shared" si="62"/>
        <v/>
      </c>
      <c r="IA55"/>
      <c r="IB55"/>
      <c r="IC55"/>
      <c r="ID55"/>
      <c r="IE55"/>
      <c r="IF55"/>
      <c r="IG55"/>
      <c r="IH55"/>
      <c r="II55"/>
      <c r="IJ55"/>
    </row>
    <row r="56" spans="1:244" s="4" customFormat="1" x14ac:dyDescent="0.25">
      <c r="A56" s="21">
        <v>52</v>
      </c>
      <c r="B56" s="34"/>
      <c r="C56" s="23"/>
      <c r="D56" s="34"/>
      <c r="E56" s="34"/>
      <c r="F56" s="34"/>
      <c r="G56" s="34"/>
      <c r="H56" s="34"/>
      <c r="I56" s="22"/>
      <c r="J56" s="34"/>
      <c r="K56" s="34"/>
      <c r="L56" s="25"/>
      <c r="M56" s="25" t="str">
        <f t="shared" si="2"/>
        <v/>
      </c>
      <c r="N56" s="25">
        <f t="shared" si="3"/>
        <v>9.9999999999999995E-7</v>
      </c>
      <c r="O56" s="25">
        <f t="shared" si="4"/>
        <v>9.9999999999999995E-7</v>
      </c>
      <c r="P56" s="25">
        <f t="shared" si="5"/>
        <v>9.9999999999999995E-7</v>
      </c>
      <c r="Q56" s="25">
        <f t="shared" si="6"/>
        <v>9.9999999999999995E-7</v>
      </c>
      <c r="R56" s="25">
        <f t="shared" si="7"/>
        <v>9.9999999999999995E-7</v>
      </c>
      <c r="S56" s="25">
        <f t="shared" si="8"/>
        <v>0</v>
      </c>
      <c r="T56" s="25">
        <f t="shared" si="9"/>
        <v>0</v>
      </c>
      <c r="U56" s="25">
        <f t="shared" si="10"/>
        <v>0</v>
      </c>
      <c r="V56" s="25">
        <f t="shared" si="11"/>
        <v>0</v>
      </c>
      <c r="W56" s="25">
        <f t="shared" si="12"/>
        <v>0</v>
      </c>
      <c r="X56" s="25" t="str">
        <f t="shared" si="13"/>
        <v/>
      </c>
      <c r="Y56" s="35" t="str">
        <f t="shared" si="14"/>
        <v/>
      </c>
      <c r="Z56" s="25"/>
      <c r="AA56" s="25" t="str">
        <f t="shared" si="15"/>
        <v/>
      </c>
      <c r="AB56" s="25">
        <f t="shared" si="16"/>
        <v>9.9999999999999995E-7</v>
      </c>
      <c r="AC56" s="25">
        <f t="shared" si="17"/>
        <v>9.9999999999999995E-7</v>
      </c>
      <c r="AD56" s="25">
        <f t="shared" si="18"/>
        <v>0</v>
      </c>
      <c r="AE56" s="25">
        <f t="shared" si="19"/>
        <v>0</v>
      </c>
      <c r="AF56" s="25" t="str">
        <f t="shared" si="20"/>
        <v/>
      </c>
      <c r="AG56" s="35" t="str">
        <f t="shared" si="21"/>
        <v/>
      </c>
      <c r="AH56" s="25"/>
      <c r="AI56" s="25" t="str">
        <f t="shared" si="22"/>
        <v/>
      </c>
      <c r="AJ56" s="25" t="str">
        <f t="shared" si="23"/>
        <v/>
      </c>
      <c r="AK56" s="25" t="str">
        <f t="shared" si="24"/>
        <v/>
      </c>
      <c r="AL56" s="25" t="str">
        <f t="shared" si="25"/>
        <v/>
      </c>
      <c r="AM56" s="25" t="e">
        <f t="shared" si="26"/>
        <v>#VALUE!</v>
      </c>
      <c r="AN56" s="25" t="e">
        <f t="shared" si="27"/>
        <v>#VALUE!</v>
      </c>
      <c r="AO56" s="25" t="str">
        <f t="shared" si="28"/>
        <v/>
      </c>
      <c r="AP56" s="35" t="str">
        <f t="shared" si="29"/>
        <v/>
      </c>
      <c r="AQ56" s="25"/>
      <c r="AR56" s="25">
        <v>5</v>
      </c>
      <c r="AS56" s="25">
        <v>2</v>
      </c>
      <c r="AT56" s="25">
        <v>2</v>
      </c>
      <c r="AU56" s="25">
        <v>0.5</v>
      </c>
      <c r="AV56" s="23"/>
      <c r="AW56" s="36" t="str">
        <f t="shared" si="30"/>
        <v/>
      </c>
      <c r="AX56" s="25" t="str">
        <f t="shared" si="31"/>
        <v/>
      </c>
      <c r="AY56" s="36" t="str">
        <f t="shared" si="32"/>
        <v/>
      </c>
      <c r="AZ56" s="25" t="str">
        <f t="shared" si="33"/>
        <v/>
      </c>
      <c r="BA56" s="36" t="str">
        <f t="shared" si="34"/>
        <v/>
      </c>
      <c r="BB56" s="25" t="str">
        <f t="shared" si="35"/>
        <v/>
      </c>
      <c r="BC56" s="36" t="str">
        <f t="shared" si="36"/>
        <v/>
      </c>
      <c r="BD56" s="25" t="str">
        <f t="shared" si="37"/>
        <v/>
      </c>
      <c r="BE56" s="36" t="str">
        <f t="shared" si="38"/>
        <v/>
      </c>
      <c r="BF56" s="25" t="str">
        <f t="shared" si="39"/>
        <v/>
      </c>
      <c r="BG56" s="36" t="str">
        <f t="shared" si="40"/>
        <v/>
      </c>
      <c r="BH56" s="25" t="str">
        <f t="shared" si="41"/>
        <v/>
      </c>
      <c r="BI56" s="36" t="str">
        <f t="shared" si="42"/>
        <v/>
      </c>
      <c r="BJ56" s="25" t="str">
        <f t="shared" si="43"/>
        <v/>
      </c>
      <c r="BK56" s="36" t="str">
        <f t="shared" si="44"/>
        <v/>
      </c>
      <c r="BL56" s="25" t="str">
        <f t="shared" si="45"/>
        <v/>
      </c>
      <c r="BM56" s="25" t="str">
        <f t="shared" si="46"/>
        <v/>
      </c>
      <c r="BN56" s="25" t="str">
        <f t="shared" si="47"/>
        <v/>
      </c>
      <c r="BO56" s="23"/>
      <c r="BP56" s="37">
        <f t="shared" si="48"/>
        <v>0</v>
      </c>
      <c r="BQ56" s="37">
        <f t="shared" si="49"/>
        <v>0</v>
      </c>
      <c r="BR56" s="37">
        <f t="shared" si="50"/>
        <v>0</v>
      </c>
      <c r="BS56" s="23"/>
      <c r="BT56" s="25" t="str">
        <f t="shared" si="51"/>
        <v/>
      </c>
      <c r="BU56" s="25" t="str">
        <f t="shared" si="52"/>
        <v/>
      </c>
      <c r="BV56" s="25" t="str">
        <f t="shared" si="53"/>
        <v>&gt;15000</v>
      </c>
      <c r="BW56" s="25" t="e">
        <f t="shared" si="54"/>
        <v>#VALUE!</v>
      </c>
      <c r="BX56" s="25" t="str">
        <f t="shared" si="55"/>
        <v/>
      </c>
      <c r="BY56" s="25" t="str">
        <f t="shared" si="56"/>
        <v>&gt;150000</v>
      </c>
      <c r="BZ56" s="25" t="str">
        <f t="shared" si="57"/>
        <v/>
      </c>
      <c r="CA56" s="25" t="str">
        <f t="shared" si="58"/>
        <v/>
      </c>
      <c r="CB56" s="25" t="str">
        <f t="shared" si="59"/>
        <v>&gt;150000</v>
      </c>
      <c r="CC56" s="23"/>
      <c r="CD56" s="22" t="str">
        <f t="shared" si="60"/>
        <v/>
      </c>
      <c r="CE56" s="30"/>
      <c r="CF56" s="25" t="str">
        <f t="shared" si="61"/>
        <v/>
      </c>
      <c r="CG56" s="38" t="str">
        <f t="shared" si="62"/>
        <v/>
      </c>
      <c r="IA56"/>
      <c r="IB56"/>
      <c r="IC56"/>
      <c r="ID56"/>
      <c r="IE56"/>
      <c r="IF56"/>
      <c r="IG56"/>
      <c r="IH56"/>
      <c r="II56"/>
      <c r="IJ56"/>
    </row>
    <row r="57" spans="1:244" s="4" customFormat="1" x14ac:dyDescent="0.25">
      <c r="A57" s="32">
        <v>53</v>
      </c>
      <c r="B57" s="34"/>
      <c r="C57" s="23"/>
      <c r="D57" s="34"/>
      <c r="E57" s="34"/>
      <c r="F57" s="34"/>
      <c r="G57" s="34"/>
      <c r="H57" s="34"/>
      <c r="I57" s="22"/>
      <c r="J57" s="34"/>
      <c r="K57" s="34"/>
      <c r="L57" s="25"/>
      <c r="M57" s="25" t="str">
        <f t="shared" si="2"/>
        <v/>
      </c>
      <c r="N57" s="25">
        <f t="shared" si="3"/>
        <v>9.9999999999999995E-7</v>
      </c>
      <c r="O57" s="25">
        <f t="shared" si="4"/>
        <v>9.9999999999999995E-7</v>
      </c>
      <c r="P57" s="25">
        <f t="shared" si="5"/>
        <v>9.9999999999999995E-7</v>
      </c>
      <c r="Q57" s="25">
        <f t="shared" si="6"/>
        <v>9.9999999999999995E-7</v>
      </c>
      <c r="R57" s="25">
        <f t="shared" si="7"/>
        <v>9.9999999999999995E-7</v>
      </c>
      <c r="S57" s="25">
        <f t="shared" si="8"/>
        <v>0</v>
      </c>
      <c r="T57" s="25">
        <f t="shared" si="9"/>
        <v>0</v>
      </c>
      <c r="U57" s="25">
        <f t="shared" si="10"/>
        <v>0</v>
      </c>
      <c r="V57" s="25">
        <f t="shared" si="11"/>
        <v>0</v>
      </c>
      <c r="W57" s="25">
        <f t="shared" si="12"/>
        <v>0</v>
      </c>
      <c r="X57" s="25" t="str">
        <f t="shared" si="13"/>
        <v/>
      </c>
      <c r="Y57" s="35" t="str">
        <f t="shared" si="14"/>
        <v/>
      </c>
      <c r="Z57" s="25"/>
      <c r="AA57" s="25" t="str">
        <f t="shared" si="15"/>
        <v/>
      </c>
      <c r="AB57" s="25">
        <f t="shared" si="16"/>
        <v>9.9999999999999995E-7</v>
      </c>
      <c r="AC57" s="25">
        <f t="shared" si="17"/>
        <v>9.9999999999999995E-7</v>
      </c>
      <c r="AD57" s="25">
        <f t="shared" si="18"/>
        <v>0</v>
      </c>
      <c r="AE57" s="25">
        <f t="shared" si="19"/>
        <v>0</v>
      </c>
      <c r="AF57" s="25" t="str">
        <f t="shared" si="20"/>
        <v/>
      </c>
      <c r="AG57" s="35" t="str">
        <f t="shared" si="21"/>
        <v/>
      </c>
      <c r="AH57" s="25"/>
      <c r="AI57" s="25" t="str">
        <f t="shared" si="22"/>
        <v/>
      </c>
      <c r="AJ57" s="25" t="str">
        <f t="shared" si="23"/>
        <v/>
      </c>
      <c r="AK57" s="25" t="str">
        <f t="shared" si="24"/>
        <v/>
      </c>
      <c r="AL57" s="25" t="str">
        <f t="shared" si="25"/>
        <v/>
      </c>
      <c r="AM57" s="25" t="e">
        <f t="shared" si="26"/>
        <v>#VALUE!</v>
      </c>
      <c r="AN57" s="25" t="e">
        <f t="shared" si="27"/>
        <v>#VALUE!</v>
      </c>
      <c r="AO57" s="25" t="str">
        <f t="shared" si="28"/>
        <v/>
      </c>
      <c r="AP57" s="35" t="str">
        <f t="shared" si="29"/>
        <v/>
      </c>
      <c r="AQ57" s="25"/>
      <c r="AR57" s="25">
        <v>5</v>
      </c>
      <c r="AS57" s="25">
        <v>2</v>
      </c>
      <c r="AT57" s="25">
        <v>2</v>
      </c>
      <c r="AU57" s="25">
        <v>0.5</v>
      </c>
      <c r="AV57" s="23"/>
      <c r="AW57" s="36" t="str">
        <f t="shared" si="30"/>
        <v/>
      </c>
      <c r="AX57" s="25" t="str">
        <f t="shared" si="31"/>
        <v/>
      </c>
      <c r="AY57" s="36" t="str">
        <f t="shared" si="32"/>
        <v/>
      </c>
      <c r="AZ57" s="25" t="str">
        <f t="shared" si="33"/>
        <v/>
      </c>
      <c r="BA57" s="36" t="str">
        <f t="shared" si="34"/>
        <v/>
      </c>
      <c r="BB57" s="25" t="str">
        <f t="shared" si="35"/>
        <v/>
      </c>
      <c r="BC57" s="36" t="str">
        <f t="shared" si="36"/>
        <v/>
      </c>
      <c r="BD57" s="25" t="str">
        <f t="shared" si="37"/>
        <v/>
      </c>
      <c r="BE57" s="36" t="str">
        <f t="shared" si="38"/>
        <v/>
      </c>
      <c r="BF57" s="25" t="str">
        <f t="shared" si="39"/>
        <v/>
      </c>
      <c r="BG57" s="36" t="str">
        <f t="shared" si="40"/>
        <v/>
      </c>
      <c r="BH57" s="25" t="str">
        <f t="shared" si="41"/>
        <v/>
      </c>
      <c r="BI57" s="36" t="str">
        <f t="shared" si="42"/>
        <v/>
      </c>
      <c r="BJ57" s="25" t="str">
        <f t="shared" si="43"/>
        <v/>
      </c>
      <c r="BK57" s="36" t="str">
        <f t="shared" si="44"/>
        <v/>
      </c>
      <c r="BL57" s="25" t="str">
        <f t="shared" si="45"/>
        <v/>
      </c>
      <c r="BM57" s="25" t="str">
        <f t="shared" si="46"/>
        <v/>
      </c>
      <c r="BN57" s="25" t="str">
        <f t="shared" si="47"/>
        <v/>
      </c>
      <c r="BO57" s="23"/>
      <c r="BP57" s="37">
        <f t="shared" si="48"/>
        <v>0</v>
      </c>
      <c r="BQ57" s="37">
        <f t="shared" si="49"/>
        <v>0</v>
      </c>
      <c r="BR57" s="37">
        <f t="shared" si="50"/>
        <v>0</v>
      </c>
      <c r="BS57" s="23"/>
      <c r="BT57" s="25" t="str">
        <f t="shared" si="51"/>
        <v/>
      </c>
      <c r="BU57" s="25" t="str">
        <f t="shared" si="52"/>
        <v/>
      </c>
      <c r="BV57" s="25" t="str">
        <f t="shared" si="53"/>
        <v>&gt;15000</v>
      </c>
      <c r="BW57" s="25" t="e">
        <f t="shared" si="54"/>
        <v>#VALUE!</v>
      </c>
      <c r="BX57" s="25" t="str">
        <f t="shared" si="55"/>
        <v/>
      </c>
      <c r="BY57" s="25" t="str">
        <f t="shared" si="56"/>
        <v>&gt;150000</v>
      </c>
      <c r="BZ57" s="25" t="str">
        <f t="shared" si="57"/>
        <v/>
      </c>
      <c r="CA57" s="25" t="str">
        <f t="shared" si="58"/>
        <v/>
      </c>
      <c r="CB57" s="25" t="str">
        <f t="shared" si="59"/>
        <v>&gt;150000</v>
      </c>
      <c r="CC57" s="23"/>
      <c r="CD57" s="22" t="str">
        <f t="shared" si="60"/>
        <v/>
      </c>
      <c r="CE57" s="30"/>
      <c r="CF57" s="25" t="str">
        <f t="shared" si="61"/>
        <v/>
      </c>
      <c r="CG57" s="38" t="str">
        <f t="shared" si="62"/>
        <v/>
      </c>
      <c r="IA57"/>
      <c r="IB57"/>
      <c r="IC57"/>
      <c r="ID57"/>
      <c r="IE57"/>
      <c r="IF57"/>
      <c r="IG57"/>
      <c r="IH57"/>
      <c r="II57"/>
      <c r="IJ57"/>
    </row>
    <row r="58" spans="1:244" s="4" customFormat="1" x14ac:dyDescent="0.25">
      <c r="A58" s="21">
        <v>54</v>
      </c>
      <c r="B58" s="34"/>
      <c r="C58" s="23"/>
      <c r="D58" s="34"/>
      <c r="E58" s="34"/>
      <c r="F58" s="34"/>
      <c r="G58" s="34"/>
      <c r="H58" s="34"/>
      <c r="I58" s="22"/>
      <c r="J58" s="34"/>
      <c r="K58" s="34"/>
      <c r="L58" s="25"/>
      <c r="M58" s="25" t="str">
        <f t="shared" si="2"/>
        <v/>
      </c>
      <c r="N58" s="25">
        <f t="shared" si="3"/>
        <v>9.9999999999999995E-7</v>
      </c>
      <c r="O58" s="25">
        <f t="shared" si="4"/>
        <v>9.9999999999999995E-7</v>
      </c>
      <c r="P58" s="25">
        <f t="shared" si="5"/>
        <v>9.9999999999999995E-7</v>
      </c>
      <c r="Q58" s="25">
        <f t="shared" si="6"/>
        <v>9.9999999999999995E-7</v>
      </c>
      <c r="R58" s="25">
        <f t="shared" si="7"/>
        <v>9.9999999999999995E-7</v>
      </c>
      <c r="S58" s="25">
        <f t="shared" si="8"/>
        <v>0</v>
      </c>
      <c r="T58" s="25">
        <f t="shared" si="9"/>
        <v>0</v>
      </c>
      <c r="U58" s="25">
        <f t="shared" si="10"/>
        <v>0</v>
      </c>
      <c r="V58" s="25">
        <f t="shared" si="11"/>
        <v>0</v>
      </c>
      <c r="W58" s="25">
        <f t="shared" si="12"/>
        <v>0</v>
      </c>
      <c r="X58" s="25" t="str">
        <f t="shared" si="13"/>
        <v/>
      </c>
      <c r="Y58" s="35" t="str">
        <f t="shared" si="14"/>
        <v/>
      </c>
      <c r="Z58" s="25"/>
      <c r="AA58" s="25" t="str">
        <f t="shared" si="15"/>
        <v/>
      </c>
      <c r="AB58" s="25">
        <f t="shared" si="16"/>
        <v>9.9999999999999995E-7</v>
      </c>
      <c r="AC58" s="25">
        <f t="shared" si="17"/>
        <v>9.9999999999999995E-7</v>
      </c>
      <c r="AD58" s="25">
        <f t="shared" si="18"/>
        <v>0</v>
      </c>
      <c r="AE58" s="25">
        <f t="shared" si="19"/>
        <v>0</v>
      </c>
      <c r="AF58" s="25" t="str">
        <f t="shared" si="20"/>
        <v/>
      </c>
      <c r="AG58" s="35" t="str">
        <f t="shared" si="21"/>
        <v/>
      </c>
      <c r="AH58" s="25"/>
      <c r="AI58" s="25" t="str">
        <f t="shared" si="22"/>
        <v/>
      </c>
      <c r="AJ58" s="25" t="str">
        <f t="shared" si="23"/>
        <v/>
      </c>
      <c r="AK58" s="25" t="str">
        <f t="shared" si="24"/>
        <v/>
      </c>
      <c r="AL58" s="25" t="str">
        <f t="shared" si="25"/>
        <v/>
      </c>
      <c r="AM58" s="25" t="e">
        <f t="shared" si="26"/>
        <v>#VALUE!</v>
      </c>
      <c r="AN58" s="25" t="e">
        <f t="shared" si="27"/>
        <v>#VALUE!</v>
      </c>
      <c r="AO58" s="25" t="str">
        <f t="shared" si="28"/>
        <v/>
      </c>
      <c r="AP58" s="35" t="str">
        <f t="shared" si="29"/>
        <v/>
      </c>
      <c r="AQ58" s="25"/>
      <c r="AR58" s="25">
        <v>5</v>
      </c>
      <c r="AS58" s="25">
        <v>2</v>
      </c>
      <c r="AT58" s="25">
        <v>2</v>
      </c>
      <c r="AU58" s="25">
        <v>0.5</v>
      </c>
      <c r="AV58" s="23"/>
      <c r="AW58" s="36" t="str">
        <f t="shared" si="30"/>
        <v/>
      </c>
      <c r="AX58" s="25" t="str">
        <f t="shared" si="31"/>
        <v/>
      </c>
      <c r="AY58" s="36" t="str">
        <f t="shared" si="32"/>
        <v/>
      </c>
      <c r="AZ58" s="25" t="str">
        <f t="shared" si="33"/>
        <v/>
      </c>
      <c r="BA58" s="36" t="str">
        <f t="shared" si="34"/>
        <v/>
      </c>
      <c r="BB58" s="25" t="str">
        <f t="shared" si="35"/>
        <v/>
      </c>
      <c r="BC58" s="36" t="str">
        <f t="shared" si="36"/>
        <v/>
      </c>
      <c r="BD58" s="25" t="str">
        <f t="shared" si="37"/>
        <v/>
      </c>
      <c r="BE58" s="36" t="str">
        <f t="shared" si="38"/>
        <v/>
      </c>
      <c r="BF58" s="25" t="str">
        <f t="shared" si="39"/>
        <v/>
      </c>
      <c r="BG58" s="36" t="str">
        <f t="shared" si="40"/>
        <v/>
      </c>
      <c r="BH58" s="25" t="str">
        <f t="shared" si="41"/>
        <v/>
      </c>
      <c r="BI58" s="36" t="str">
        <f t="shared" si="42"/>
        <v/>
      </c>
      <c r="BJ58" s="25" t="str">
        <f t="shared" si="43"/>
        <v/>
      </c>
      <c r="BK58" s="36" t="str">
        <f t="shared" si="44"/>
        <v/>
      </c>
      <c r="BL58" s="25" t="str">
        <f t="shared" si="45"/>
        <v/>
      </c>
      <c r="BM58" s="25" t="str">
        <f t="shared" si="46"/>
        <v/>
      </c>
      <c r="BN58" s="25" t="str">
        <f t="shared" si="47"/>
        <v/>
      </c>
      <c r="BO58" s="23"/>
      <c r="BP58" s="37">
        <f t="shared" si="48"/>
        <v>0</v>
      </c>
      <c r="BQ58" s="37">
        <f t="shared" si="49"/>
        <v>0</v>
      </c>
      <c r="BR58" s="37">
        <f t="shared" si="50"/>
        <v>0</v>
      </c>
      <c r="BS58" s="23"/>
      <c r="BT58" s="25" t="str">
        <f t="shared" si="51"/>
        <v/>
      </c>
      <c r="BU58" s="25" t="str">
        <f t="shared" si="52"/>
        <v/>
      </c>
      <c r="BV58" s="25" t="str">
        <f t="shared" si="53"/>
        <v>&gt;15000</v>
      </c>
      <c r="BW58" s="25" t="e">
        <f t="shared" si="54"/>
        <v>#VALUE!</v>
      </c>
      <c r="BX58" s="25" t="str">
        <f t="shared" si="55"/>
        <v/>
      </c>
      <c r="BY58" s="25" t="str">
        <f t="shared" si="56"/>
        <v>&gt;150000</v>
      </c>
      <c r="BZ58" s="25" t="str">
        <f t="shared" si="57"/>
        <v/>
      </c>
      <c r="CA58" s="25" t="str">
        <f t="shared" si="58"/>
        <v/>
      </c>
      <c r="CB58" s="25" t="str">
        <f t="shared" si="59"/>
        <v>&gt;150000</v>
      </c>
      <c r="CC58" s="23"/>
      <c r="CD58" s="22" t="str">
        <f t="shared" si="60"/>
        <v/>
      </c>
      <c r="CE58" s="30"/>
      <c r="CF58" s="25" t="str">
        <f t="shared" si="61"/>
        <v/>
      </c>
      <c r="CG58" s="38" t="str">
        <f t="shared" si="62"/>
        <v/>
      </c>
      <c r="IA58"/>
      <c r="IB58"/>
      <c r="IC58"/>
      <c r="ID58"/>
      <c r="IE58"/>
      <c r="IF58"/>
      <c r="IG58"/>
      <c r="IH58"/>
      <c r="II58"/>
      <c r="IJ58"/>
    </row>
    <row r="59" spans="1:244" s="4" customFormat="1" x14ac:dyDescent="0.25">
      <c r="A59" s="32">
        <v>55</v>
      </c>
      <c r="B59" s="34"/>
      <c r="C59" s="23"/>
      <c r="D59" s="34"/>
      <c r="E59" s="34"/>
      <c r="F59" s="34"/>
      <c r="G59" s="34"/>
      <c r="H59" s="34"/>
      <c r="I59" s="22"/>
      <c r="J59" s="34"/>
      <c r="K59" s="34"/>
      <c r="L59" s="25"/>
      <c r="M59" s="25" t="str">
        <f t="shared" si="2"/>
        <v/>
      </c>
      <c r="N59" s="25">
        <f t="shared" si="3"/>
        <v>9.9999999999999995E-7</v>
      </c>
      <c r="O59" s="25">
        <f t="shared" si="4"/>
        <v>9.9999999999999995E-7</v>
      </c>
      <c r="P59" s="25">
        <f t="shared" si="5"/>
        <v>9.9999999999999995E-7</v>
      </c>
      <c r="Q59" s="25">
        <f t="shared" si="6"/>
        <v>9.9999999999999995E-7</v>
      </c>
      <c r="R59" s="25">
        <f t="shared" si="7"/>
        <v>9.9999999999999995E-7</v>
      </c>
      <c r="S59" s="25">
        <f t="shared" si="8"/>
        <v>0</v>
      </c>
      <c r="T59" s="25">
        <f t="shared" si="9"/>
        <v>0</v>
      </c>
      <c r="U59" s="25">
        <f t="shared" si="10"/>
        <v>0</v>
      </c>
      <c r="V59" s="25">
        <f t="shared" si="11"/>
        <v>0</v>
      </c>
      <c r="W59" s="25">
        <f t="shared" si="12"/>
        <v>0</v>
      </c>
      <c r="X59" s="25" t="str">
        <f t="shared" si="13"/>
        <v/>
      </c>
      <c r="Y59" s="35" t="str">
        <f t="shared" si="14"/>
        <v/>
      </c>
      <c r="Z59" s="25"/>
      <c r="AA59" s="25" t="str">
        <f t="shared" si="15"/>
        <v/>
      </c>
      <c r="AB59" s="25">
        <f t="shared" si="16"/>
        <v>9.9999999999999995E-7</v>
      </c>
      <c r="AC59" s="25">
        <f t="shared" si="17"/>
        <v>9.9999999999999995E-7</v>
      </c>
      <c r="AD59" s="25">
        <f t="shared" si="18"/>
        <v>0</v>
      </c>
      <c r="AE59" s="25">
        <f t="shared" si="19"/>
        <v>0</v>
      </c>
      <c r="AF59" s="25" t="str">
        <f t="shared" si="20"/>
        <v/>
      </c>
      <c r="AG59" s="35" t="str">
        <f t="shared" si="21"/>
        <v/>
      </c>
      <c r="AH59" s="25"/>
      <c r="AI59" s="25" t="str">
        <f t="shared" si="22"/>
        <v/>
      </c>
      <c r="AJ59" s="25" t="str">
        <f t="shared" si="23"/>
        <v/>
      </c>
      <c r="AK59" s="25" t="str">
        <f t="shared" si="24"/>
        <v/>
      </c>
      <c r="AL59" s="25" t="str">
        <f t="shared" si="25"/>
        <v/>
      </c>
      <c r="AM59" s="25" t="e">
        <f t="shared" si="26"/>
        <v>#VALUE!</v>
      </c>
      <c r="AN59" s="25" t="e">
        <f t="shared" si="27"/>
        <v>#VALUE!</v>
      </c>
      <c r="AO59" s="25" t="str">
        <f t="shared" si="28"/>
        <v/>
      </c>
      <c r="AP59" s="35" t="str">
        <f t="shared" si="29"/>
        <v/>
      </c>
      <c r="AQ59" s="25"/>
      <c r="AR59" s="25">
        <v>5</v>
      </c>
      <c r="AS59" s="25">
        <v>2</v>
      </c>
      <c r="AT59" s="25">
        <v>2</v>
      </c>
      <c r="AU59" s="25">
        <v>0.5</v>
      </c>
      <c r="AV59" s="23"/>
      <c r="AW59" s="36" t="str">
        <f t="shared" si="30"/>
        <v/>
      </c>
      <c r="AX59" s="25" t="str">
        <f t="shared" si="31"/>
        <v/>
      </c>
      <c r="AY59" s="36" t="str">
        <f t="shared" si="32"/>
        <v/>
      </c>
      <c r="AZ59" s="25" t="str">
        <f t="shared" si="33"/>
        <v/>
      </c>
      <c r="BA59" s="36" t="str">
        <f t="shared" si="34"/>
        <v/>
      </c>
      <c r="BB59" s="25" t="str">
        <f t="shared" si="35"/>
        <v/>
      </c>
      <c r="BC59" s="36" t="str">
        <f t="shared" si="36"/>
        <v/>
      </c>
      <c r="BD59" s="25" t="str">
        <f t="shared" si="37"/>
        <v/>
      </c>
      <c r="BE59" s="36" t="str">
        <f t="shared" si="38"/>
        <v/>
      </c>
      <c r="BF59" s="25" t="str">
        <f t="shared" si="39"/>
        <v/>
      </c>
      <c r="BG59" s="36" t="str">
        <f t="shared" si="40"/>
        <v/>
      </c>
      <c r="BH59" s="25" t="str">
        <f t="shared" si="41"/>
        <v/>
      </c>
      <c r="BI59" s="36" t="str">
        <f t="shared" si="42"/>
        <v/>
      </c>
      <c r="BJ59" s="25" t="str">
        <f t="shared" si="43"/>
        <v/>
      </c>
      <c r="BK59" s="36" t="str">
        <f t="shared" si="44"/>
        <v/>
      </c>
      <c r="BL59" s="25" t="str">
        <f t="shared" si="45"/>
        <v/>
      </c>
      <c r="BM59" s="25" t="str">
        <f t="shared" si="46"/>
        <v/>
      </c>
      <c r="BN59" s="25" t="str">
        <f t="shared" si="47"/>
        <v/>
      </c>
      <c r="BO59" s="23"/>
      <c r="BP59" s="37">
        <f t="shared" si="48"/>
        <v>0</v>
      </c>
      <c r="BQ59" s="37">
        <f t="shared" si="49"/>
        <v>0</v>
      </c>
      <c r="BR59" s="37">
        <f t="shared" si="50"/>
        <v>0</v>
      </c>
      <c r="BS59" s="23"/>
      <c r="BT59" s="25" t="str">
        <f t="shared" si="51"/>
        <v/>
      </c>
      <c r="BU59" s="25" t="str">
        <f t="shared" si="52"/>
        <v/>
      </c>
      <c r="BV59" s="25" t="str">
        <f t="shared" si="53"/>
        <v>&gt;15000</v>
      </c>
      <c r="BW59" s="25" t="e">
        <f t="shared" si="54"/>
        <v>#VALUE!</v>
      </c>
      <c r="BX59" s="25" t="str">
        <f t="shared" si="55"/>
        <v/>
      </c>
      <c r="BY59" s="25" t="str">
        <f t="shared" si="56"/>
        <v>&gt;150000</v>
      </c>
      <c r="BZ59" s="25" t="str">
        <f t="shared" si="57"/>
        <v/>
      </c>
      <c r="CA59" s="25" t="str">
        <f t="shared" si="58"/>
        <v/>
      </c>
      <c r="CB59" s="25" t="str">
        <f t="shared" si="59"/>
        <v>&gt;150000</v>
      </c>
      <c r="CC59" s="23"/>
      <c r="CD59" s="22" t="str">
        <f t="shared" si="60"/>
        <v/>
      </c>
      <c r="CE59" s="30"/>
      <c r="CF59" s="25" t="str">
        <f t="shared" si="61"/>
        <v/>
      </c>
      <c r="CG59" s="38" t="str">
        <f t="shared" si="62"/>
        <v/>
      </c>
      <c r="IA59"/>
      <c r="IB59"/>
      <c r="IC59"/>
      <c r="ID59"/>
      <c r="IE59"/>
      <c r="IF59"/>
      <c r="IG59"/>
      <c r="IH59"/>
      <c r="II59"/>
      <c r="IJ59"/>
    </row>
    <row r="60" spans="1:244" s="4" customFormat="1" x14ac:dyDescent="0.25">
      <c r="A60" s="21">
        <v>56</v>
      </c>
      <c r="B60" s="34"/>
      <c r="C60" s="23"/>
      <c r="D60" s="34"/>
      <c r="E60" s="34"/>
      <c r="F60" s="34"/>
      <c r="G60" s="34"/>
      <c r="H60" s="34"/>
      <c r="I60" s="22"/>
      <c r="J60" s="34"/>
      <c r="K60" s="34"/>
      <c r="L60" s="25"/>
      <c r="M60" s="25" t="str">
        <f t="shared" si="2"/>
        <v/>
      </c>
      <c r="N60" s="25">
        <f t="shared" si="3"/>
        <v>9.9999999999999995E-7</v>
      </c>
      <c r="O60" s="25">
        <f t="shared" si="4"/>
        <v>9.9999999999999995E-7</v>
      </c>
      <c r="P60" s="25">
        <f t="shared" si="5"/>
        <v>9.9999999999999995E-7</v>
      </c>
      <c r="Q60" s="25">
        <f t="shared" si="6"/>
        <v>9.9999999999999995E-7</v>
      </c>
      <c r="R60" s="25">
        <f t="shared" si="7"/>
        <v>9.9999999999999995E-7</v>
      </c>
      <c r="S60" s="25">
        <f t="shared" si="8"/>
        <v>0</v>
      </c>
      <c r="T60" s="25">
        <f t="shared" si="9"/>
        <v>0</v>
      </c>
      <c r="U60" s="25">
        <f t="shared" si="10"/>
        <v>0</v>
      </c>
      <c r="V60" s="25">
        <f t="shared" si="11"/>
        <v>0</v>
      </c>
      <c r="W60" s="25">
        <f t="shared" si="12"/>
        <v>0</v>
      </c>
      <c r="X60" s="25" t="str">
        <f t="shared" si="13"/>
        <v/>
      </c>
      <c r="Y60" s="35" t="str">
        <f t="shared" si="14"/>
        <v/>
      </c>
      <c r="Z60" s="25"/>
      <c r="AA60" s="25" t="str">
        <f t="shared" si="15"/>
        <v/>
      </c>
      <c r="AB60" s="25">
        <f t="shared" si="16"/>
        <v>9.9999999999999995E-7</v>
      </c>
      <c r="AC60" s="25">
        <f t="shared" si="17"/>
        <v>9.9999999999999995E-7</v>
      </c>
      <c r="AD60" s="25">
        <f t="shared" si="18"/>
        <v>0</v>
      </c>
      <c r="AE60" s="25">
        <f t="shared" si="19"/>
        <v>0</v>
      </c>
      <c r="AF60" s="25" t="str">
        <f t="shared" si="20"/>
        <v/>
      </c>
      <c r="AG60" s="35" t="str">
        <f t="shared" si="21"/>
        <v/>
      </c>
      <c r="AH60" s="25"/>
      <c r="AI60" s="25" t="str">
        <f t="shared" si="22"/>
        <v/>
      </c>
      <c r="AJ60" s="25" t="str">
        <f t="shared" si="23"/>
        <v/>
      </c>
      <c r="AK60" s="25" t="str">
        <f t="shared" si="24"/>
        <v/>
      </c>
      <c r="AL60" s="25" t="str">
        <f t="shared" si="25"/>
        <v/>
      </c>
      <c r="AM60" s="25" t="e">
        <f t="shared" si="26"/>
        <v>#VALUE!</v>
      </c>
      <c r="AN60" s="25" t="e">
        <f t="shared" si="27"/>
        <v>#VALUE!</v>
      </c>
      <c r="AO60" s="25" t="str">
        <f t="shared" si="28"/>
        <v/>
      </c>
      <c r="AP60" s="35" t="str">
        <f t="shared" si="29"/>
        <v/>
      </c>
      <c r="AQ60" s="25"/>
      <c r="AR60" s="25">
        <v>5</v>
      </c>
      <c r="AS60" s="25">
        <v>2</v>
      </c>
      <c r="AT60" s="25">
        <v>2</v>
      </c>
      <c r="AU60" s="25">
        <v>0.5</v>
      </c>
      <c r="AV60" s="23"/>
      <c r="AW60" s="36" t="str">
        <f t="shared" si="30"/>
        <v/>
      </c>
      <c r="AX60" s="25" t="str">
        <f t="shared" si="31"/>
        <v/>
      </c>
      <c r="AY60" s="36" t="str">
        <f t="shared" si="32"/>
        <v/>
      </c>
      <c r="AZ60" s="25" t="str">
        <f t="shared" si="33"/>
        <v/>
      </c>
      <c r="BA60" s="36" t="str">
        <f t="shared" si="34"/>
        <v/>
      </c>
      <c r="BB60" s="25" t="str">
        <f t="shared" si="35"/>
        <v/>
      </c>
      <c r="BC60" s="36" t="str">
        <f t="shared" si="36"/>
        <v/>
      </c>
      <c r="BD60" s="25" t="str">
        <f t="shared" si="37"/>
        <v/>
      </c>
      <c r="BE60" s="36" t="str">
        <f t="shared" si="38"/>
        <v/>
      </c>
      <c r="BF60" s="25" t="str">
        <f t="shared" si="39"/>
        <v/>
      </c>
      <c r="BG60" s="36" t="str">
        <f t="shared" si="40"/>
        <v/>
      </c>
      <c r="BH60" s="25" t="str">
        <f t="shared" si="41"/>
        <v/>
      </c>
      <c r="BI60" s="36" t="str">
        <f t="shared" si="42"/>
        <v/>
      </c>
      <c r="BJ60" s="25" t="str">
        <f t="shared" si="43"/>
        <v/>
      </c>
      <c r="BK60" s="36" t="str">
        <f t="shared" si="44"/>
        <v/>
      </c>
      <c r="BL60" s="25" t="str">
        <f t="shared" si="45"/>
        <v/>
      </c>
      <c r="BM60" s="25" t="str">
        <f t="shared" si="46"/>
        <v/>
      </c>
      <c r="BN60" s="25" t="str">
        <f t="shared" si="47"/>
        <v/>
      </c>
      <c r="BO60" s="23"/>
      <c r="BP60" s="37">
        <f t="shared" si="48"/>
        <v>0</v>
      </c>
      <c r="BQ60" s="37">
        <f t="shared" si="49"/>
        <v>0</v>
      </c>
      <c r="BR60" s="37">
        <f t="shared" si="50"/>
        <v>0</v>
      </c>
      <c r="BS60" s="23"/>
      <c r="BT60" s="25" t="str">
        <f t="shared" si="51"/>
        <v/>
      </c>
      <c r="BU60" s="25" t="str">
        <f t="shared" si="52"/>
        <v/>
      </c>
      <c r="BV60" s="25" t="str">
        <f t="shared" si="53"/>
        <v>&gt;15000</v>
      </c>
      <c r="BW60" s="25" t="e">
        <f t="shared" si="54"/>
        <v>#VALUE!</v>
      </c>
      <c r="BX60" s="25" t="str">
        <f t="shared" si="55"/>
        <v/>
      </c>
      <c r="BY60" s="25" t="str">
        <f t="shared" si="56"/>
        <v>&gt;150000</v>
      </c>
      <c r="BZ60" s="25" t="str">
        <f t="shared" si="57"/>
        <v/>
      </c>
      <c r="CA60" s="25" t="str">
        <f t="shared" si="58"/>
        <v/>
      </c>
      <c r="CB60" s="25" t="str">
        <f t="shared" si="59"/>
        <v>&gt;150000</v>
      </c>
      <c r="CC60" s="23"/>
      <c r="CD60" s="22" t="str">
        <f t="shared" si="60"/>
        <v/>
      </c>
      <c r="CE60" s="30"/>
      <c r="CF60" s="25" t="str">
        <f t="shared" si="61"/>
        <v/>
      </c>
      <c r="CG60" s="38" t="str">
        <f t="shared" si="62"/>
        <v/>
      </c>
      <c r="IA60"/>
      <c r="IB60"/>
      <c r="IC60"/>
      <c r="ID60"/>
      <c r="IE60"/>
      <c r="IF60"/>
      <c r="IG60"/>
      <c r="IH60"/>
      <c r="II60"/>
      <c r="IJ60"/>
    </row>
    <row r="61" spans="1:244" s="4" customFormat="1" x14ac:dyDescent="0.25">
      <c r="A61" s="32">
        <v>57</v>
      </c>
      <c r="B61" s="34"/>
      <c r="C61" s="23"/>
      <c r="D61" s="34"/>
      <c r="E61" s="34"/>
      <c r="F61" s="34"/>
      <c r="G61" s="34"/>
      <c r="H61" s="34"/>
      <c r="I61" s="22"/>
      <c r="J61" s="34"/>
      <c r="K61" s="34"/>
      <c r="L61" s="25"/>
      <c r="M61" s="25" t="str">
        <f t="shared" si="2"/>
        <v/>
      </c>
      <c r="N61" s="25">
        <f t="shared" si="3"/>
        <v>9.9999999999999995E-7</v>
      </c>
      <c r="O61" s="25">
        <f t="shared" si="4"/>
        <v>9.9999999999999995E-7</v>
      </c>
      <c r="P61" s="25">
        <f t="shared" si="5"/>
        <v>9.9999999999999995E-7</v>
      </c>
      <c r="Q61" s="25">
        <f t="shared" si="6"/>
        <v>9.9999999999999995E-7</v>
      </c>
      <c r="R61" s="25">
        <f t="shared" si="7"/>
        <v>9.9999999999999995E-7</v>
      </c>
      <c r="S61" s="25">
        <f t="shared" si="8"/>
        <v>0</v>
      </c>
      <c r="T61" s="25">
        <f t="shared" si="9"/>
        <v>0</v>
      </c>
      <c r="U61" s="25">
        <f t="shared" si="10"/>
        <v>0</v>
      </c>
      <c r="V61" s="25">
        <f t="shared" si="11"/>
        <v>0</v>
      </c>
      <c r="W61" s="25">
        <f t="shared" si="12"/>
        <v>0</v>
      </c>
      <c r="X61" s="25" t="str">
        <f t="shared" si="13"/>
        <v/>
      </c>
      <c r="Y61" s="35" t="str">
        <f t="shared" si="14"/>
        <v/>
      </c>
      <c r="Z61" s="25"/>
      <c r="AA61" s="25" t="str">
        <f t="shared" si="15"/>
        <v/>
      </c>
      <c r="AB61" s="25">
        <f t="shared" si="16"/>
        <v>9.9999999999999995E-7</v>
      </c>
      <c r="AC61" s="25">
        <f t="shared" si="17"/>
        <v>9.9999999999999995E-7</v>
      </c>
      <c r="AD61" s="25">
        <f t="shared" si="18"/>
        <v>0</v>
      </c>
      <c r="AE61" s="25">
        <f t="shared" si="19"/>
        <v>0</v>
      </c>
      <c r="AF61" s="25" t="str">
        <f t="shared" si="20"/>
        <v/>
      </c>
      <c r="AG61" s="35" t="str">
        <f t="shared" si="21"/>
        <v/>
      </c>
      <c r="AH61" s="25"/>
      <c r="AI61" s="25" t="str">
        <f t="shared" si="22"/>
        <v/>
      </c>
      <c r="AJ61" s="25" t="str">
        <f t="shared" si="23"/>
        <v/>
      </c>
      <c r="AK61" s="25" t="str">
        <f t="shared" si="24"/>
        <v/>
      </c>
      <c r="AL61" s="25" t="str">
        <f t="shared" si="25"/>
        <v/>
      </c>
      <c r="AM61" s="25" t="e">
        <f t="shared" si="26"/>
        <v>#VALUE!</v>
      </c>
      <c r="AN61" s="25" t="e">
        <f t="shared" si="27"/>
        <v>#VALUE!</v>
      </c>
      <c r="AO61" s="25" t="str">
        <f t="shared" si="28"/>
        <v/>
      </c>
      <c r="AP61" s="35" t="str">
        <f t="shared" si="29"/>
        <v/>
      </c>
      <c r="AQ61" s="25"/>
      <c r="AR61" s="25">
        <v>5</v>
      </c>
      <c r="AS61" s="25">
        <v>2</v>
      </c>
      <c r="AT61" s="25">
        <v>2</v>
      </c>
      <c r="AU61" s="25">
        <v>0.5</v>
      </c>
      <c r="AV61" s="23"/>
      <c r="AW61" s="36" t="str">
        <f t="shared" si="30"/>
        <v/>
      </c>
      <c r="AX61" s="25" t="str">
        <f t="shared" si="31"/>
        <v/>
      </c>
      <c r="AY61" s="36" t="str">
        <f t="shared" si="32"/>
        <v/>
      </c>
      <c r="AZ61" s="25" t="str">
        <f t="shared" si="33"/>
        <v/>
      </c>
      <c r="BA61" s="36" t="str">
        <f t="shared" si="34"/>
        <v/>
      </c>
      <c r="BB61" s="25" t="str">
        <f t="shared" si="35"/>
        <v/>
      </c>
      <c r="BC61" s="36" t="str">
        <f t="shared" si="36"/>
        <v/>
      </c>
      <c r="BD61" s="25" t="str">
        <f t="shared" si="37"/>
        <v/>
      </c>
      <c r="BE61" s="36" t="str">
        <f t="shared" si="38"/>
        <v/>
      </c>
      <c r="BF61" s="25" t="str">
        <f t="shared" si="39"/>
        <v/>
      </c>
      <c r="BG61" s="36" t="str">
        <f t="shared" si="40"/>
        <v/>
      </c>
      <c r="BH61" s="25" t="str">
        <f t="shared" si="41"/>
        <v/>
      </c>
      <c r="BI61" s="36" t="str">
        <f t="shared" si="42"/>
        <v/>
      </c>
      <c r="BJ61" s="25" t="str">
        <f t="shared" si="43"/>
        <v/>
      </c>
      <c r="BK61" s="36" t="str">
        <f t="shared" si="44"/>
        <v/>
      </c>
      <c r="BL61" s="25" t="str">
        <f t="shared" si="45"/>
        <v/>
      </c>
      <c r="BM61" s="25" t="str">
        <f t="shared" si="46"/>
        <v/>
      </c>
      <c r="BN61" s="25" t="str">
        <f t="shared" si="47"/>
        <v/>
      </c>
      <c r="BO61" s="23"/>
      <c r="BP61" s="37">
        <f t="shared" si="48"/>
        <v>0</v>
      </c>
      <c r="BQ61" s="37">
        <f t="shared" si="49"/>
        <v>0</v>
      </c>
      <c r="BR61" s="37">
        <f t="shared" si="50"/>
        <v>0</v>
      </c>
      <c r="BS61" s="23"/>
      <c r="BT61" s="25" t="str">
        <f t="shared" si="51"/>
        <v/>
      </c>
      <c r="BU61" s="25" t="str">
        <f t="shared" si="52"/>
        <v/>
      </c>
      <c r="BV61" s="25" t="str">
        <f t="shared" si="53"/>
        <v>&gt;15000</v>
      </c>
      <c r="BW61" s="25" t="e">
        <f t="shared" si="54"/>
        <v>#VALUE!</v>
      </c>
      <c r="BX61" s="25" t="str">
        <f t="shared" si="55"/>
        <v/>
      </c>
      <c r="BY61" s="25" t="str">
        <f t="shared" si="56"/>
        <v>&gt;150000</v>
      </c>
      <c r="BZ61" s="25" t="str">
        <f t="shared" si="57"/>
        <v/>
      </c>
      <c r="CA61" s="25" t="str">
        <f t="shared" si="58"/>
        <v/>
      </c>
      <c r="CB61" s="25" t="str">
        <f t="shared" si="59"/>
        <v>&gt;150000</v>
      </c>
      <c r="CC61" s="23"/>
      <c r="CD61" s="22" t="str">
        <f t="shared" si="60"/>
        <v/>
      </c>
      <c r="CE61" s="30"/>
      <c r="CF61" s="25" t="str">
        <f t="shared" si="61"/>
        <v/>
      </c>
      <c r="CG61" s="38" t="str">
        <f t="shared" si="62"/>
        <v/>
      </c>
      <c r="IA61"/>
      <c r="IB61"/>
      <c r="IC61"/>
      <c r="ID61"/>
      <c r="IE61"/>
      <c r="IF61"/>
      <c r="IG61"/>
      <c r="IH61"/>
      <c r="II61"/>
      <c r="IJ61"/>
    </row>
    <row r="62" spans="1:244" s="4" customFormat="1" x14ac:dyDescent="0.25">
      <c r="A62" s="21">
        <v>58</v>
      </c>
      <c r="B62" s="34"/>
      <c r="C62" s="23"/>
      <c r="D62" s="34"/>
      <c r="E62" s="34"/>
      <c r="F62" s="34"/>
      <c r="G62" s="34"/>
      <c r="H62" s="34"/>
      <c r="I62" s="22"/>
      <c r="J62" s="34"/>
      <c r="K62" s="34"/>
      <c r="L62" s="25"/>
      <c r="M62" s="25" t="str">
        <f t="shared" si="2"/>
        <v/>
      </c>
      <c r="N62" s="25">
        <f t="shared" si="3"/>
        <v>9.9999999999999995E-7</v>
      </c>
      <c r="O62" s="25">
        <f t="shared" si="4"/>
        <v>9.9999999999999995E-7</v>
      </c>
      <c r="P62" s="25">
        <f t="shared" si="5"/>
        <v>9.9999999999999995E-7</v>
      </c>
      <c r="Q62" s="25">
        <f t="shared" si="6"/>
        <v>9.9999999999999995E-7</v>
      </c>
      <c r="R62" s="25">
        <f t="shared" si="7"/>
        <v>9.9999999999999995E-7</v>
      </c>
      <c r="S62" s="25">
        <f t="shared" si="8"/>
        <v>0</v>
      </c>
      <c r="T62" s="25">
        <f t="shared" si="9"/>
        <v>0</v>
      </c>
      <c r="U62" s="25">
        <f t="shared" si="10"/>
        <v>0</v>
      </c>
      <c r="V62" s="25">
        <f t="shared" si="11"/>
        <v>0</v>
      </c>
      <c r="W62" s="25">
        <f t="shared" si="12"/>
        <v>0</v>
      </c>
      <c r="X62" s="25" t="str">
        <f t="shared" si="13"/>
        <v/>
      </c>
      <c r="Y62" s="35" t="str">
        <f t="shared" si="14"/>
        <v/>
      </c>
      <c r="Z62" s="25"/>
      <c r="AA62" s="25" t="str">
        <f t="shared" si="15"/>
        <v/>
      </c>
      <c r="AB62" s="25">
        <f t="shared" si="16"/>
        <v>9.9999999999999995E-7</v>
      </c>
      <c r="AC62" s="25">
        <f t="shared" si="17"/>
        <v>9.9999999999999995E-7</v>
      </c>
      <c r="AD62" s="25">
        <f t="shared" si="18"/>
        <v>0</v>
      </c>
      <c r="AE62" s="25">
        <f t="shared" si="19"/>
        <v>0</v>
      </c>
      <c r="AF62" s="25" t="str">
        <f t="shared" si="20"/>
        <v/>
      </c>
      <c r="AG62" s="35" t="str">
        <f t="shared" si="21"/>
        <v/>
      </c>
      <c r="AH62" s="25"/>
      <c r="AI62" s="25" t="str">
        <f t="shared" si="22"/>
        <v/>
      </c>
      <c r="AJ62" s="25" t="str">
        <f t="shared" si="23"/>
        <v/>
      </c>
      <c r="AK62" s="25" t="str">
        <f t="shared" si="24"/>
        <v/>
      </c>
      <c r="AL62" s="25" t="str">
        <f t="shared" si="25"/>
        <v/>
      </c>
      <c r="AM62" s="25" t="e">
        <f t="shared" si="26"/>
        <v>#VALUE!</v>
      </c>
      <c r="AN62" s="25" t="e">
        <f t="shared" si="27"/>
        <v>#VALUE!</v>
      </c>
      <c r="AO62" s="25" t="str">
        <f t="shared" si="28"/>
        <v/>
      </c>
      <c r="AP62" s="35" t="str">
        <f t="shared" si="29"/>
        <v/>
      </c>
      <c r="AQ62" s="25"/>
      <c r="AR62" s="25">
        <v>5</v>
      </c>
      <c r="AS62" s="25">
        <v>2</v>
      </c>
      <c r="AT62" s="25">
        <v>2</v>
      </c>
      <c r="AU62" s="25">
        <v>0.5</v>
      </c>
      <c r="AV62" s="23"/>
      <c r="AW62" s="36" t="str">
        <f t="shared" si="30"/>
        <v/>
      </c>
      <c r="AX62" s="25" t="str">
        <f t="shared" si="31"/>
        <v/>
      </c>
      <c r="AY62" s="36" t="str">
        <f t="shared" si="32"/>
        <v/>
      </c>
      <c r="AZ62" s="25" t="str">
        <f t="shared" si="33"/>
        <v/>
      </c>
      <c r="BA62" s="36" t="str">
        <f t="shared" si="34"/>
        <v/>
      </c>
      <c r="BB62" s="25" t="str">
        <f t="shared" si="35"/>
        <v/>
      </c>
      <c r="BC62" s="36" t="str">
        <f t="shared" si="36"/>
        <v/>
      </c>
      <c r="BD62" s="25" t="str">
        <f t="shared" si="37"/>
        <v/>
      </c>
      <c r="BE62" s="36" t="str">
        <f t="shared" si="38"/>
        <v/>
      </c>
      <c r="BF62" s="25" t="str">
        <f t="shared" si="39"/>
        <v/>
      </c>
      <c r="BG62" s="36" t="str">
        <f t="shared" si="40"/>
        <v/>
      </c>
      <c r="BH62" s="25" t="str">
        <f t="shared" si="41"/>
        <v/>
      </c>
      <c r="BI62" s="36" t="str">
        <f t="shared" si="42"/>
        <v/>
      </c>
      <c r="BJ62" s="25" t="str">
        <f t="shared" si="43"/>
        <v/>
      </c>
      <c r="BK62" s="36" t="str">
        <f t="shared" si="44"/>
        <v/>
      </c>
      <c r="BL62" s="25" t="str">
        <f t="shared" si="45"/>
        <v/>
      </c>
      <c r="BM62" s="25" t="str">
        <f t="shared" si="46"/>
        <v/>
      </c>
      <c r="BN62" s="25" t="str">
        <f t="shared" si="47"/>
        <v/>
      </c>
      <c r="BO62" s="23"/>
      <c r="BP62" s="37">
        <f t="shared" si="48"/>
        <v>0</v>
      </c>
      <c r="BQ62" s="37">
        <f t="shared" si="49"/>
        <v>0</v>
      </c>
      <c r="BR62" s="37">
        <f t="shared" si="50"/>
        <v>0</v>
      </c>
      <c r="BS62" s="23"/>
      <c r="BT62" s="25" t="str">
        <f t="shared" si="51"/>
        <v/>
      </c>
      <c r="BU62" s="25" t="str">
        <f t="shared" si="52"/>
        <v/>
      </c>
      <c r="BV62" s="25" t="str">
        <f t="shared" si="53"/>
        <v>&gt;15000</v>
      </c>
      <c r="BW62" s="25" t="e">
        <f t="shared" si="54"/>
        <v>#VALUE!</v>
      </c>
      <c r="BX62" s="25" t="str">
        <f t="shared" si="55"/>
        <v/>
      </c>
      <c r="BY62" s="25" t="str">
        <f t="shared" si="56"/>
        <v>&gt;150000</v>
      </c>
      <c r="BZ62" s="25" t="str">
        <f t="shared" si="57"/>
        <v/>
      </c>
      <c r="CA62" s="25" t="str">
        <f t="shared" si="58"/>
        <v/>
      </c>
      <c r="CB62" s="25" t="str">
        <f t="shared" si="59"/>
        <v>&gt;150000</v>
      </c>
      <c r="CC62" s="23"/>
      <c r="CD62" s="22" t="str">
        <f t="shared" si="60"/>
        <v/>
      </c>
      <c r="CE62" s="30"/>
      <c r="CF62" s="25" t="str">
        <f t="shared" si="61"/>
        <v/>
      </c>
      <c r="CG62" s="38" t="str">
        <f t="shared" si="62"/>
        <v/>
      </c>
      <c r="IA62"/>
      <c r="IB62"/>
      <c r="IC62"/>
      <c r="ID62"/>
      <c r="IE62"/>
      <c r="IF62"/>
      <c r="IG62"/>
      <c r="IH62"/>
      <c r="II62"/>
      <c r="IJ62"/>
    </row>
    <row r="63" spans="1:244" s="4" customFormat="1" x14ac:dyDescent="0.25">
      <c r="A63" s="32">
        <v>59</v>
      </c>
      <c r="B63" s="34"/>
      <c r="C63" s="23"/>
      <c r="D63" s="34"/>
      <c r="E63" s="34"/>
      <c r="F63" s="34"/>
      <c r="G63" s="34"/>
      <c r="H63" s="34"/>
      <c r="I63" s="22"/>
      <c r="J63" s="34"/>
      <c r="K63" s="34"/>
      <c r="L63" s="25"/>
      <c r="M63" s="25" t="str">
        <f t="shared" si="2"/>
        <v/>
      </c>
      <c r="N63" s="25">
        <f t="shared" si="3"/>
        <v>9.9999999999999995E-7</v>
      </c>
      <c r="O63" s="25">
        <f t="shared" si="4"/>
        <v>9.9999999999999995E-7</v>
      </c>
      <c r="P63" s="25">
        <f t="shared" si="5"/>
        <v>9.9999999999999995E-7</v>
      </c>
      <c r="Q63" s="25">
        <f t="shared" si="6"/>
        <v>9.9999999999999995E-7</v>
      </c>
      <c r="R63" s="25">
        <f t="shared" si="7"/>
        <v>9.9999999999999995E-7</v>
      </c>
      <c r="S63" s="25">
        <f t="shared" si="8"/>
        <v>0</v>
      </c>
      <c r="T63" s="25">
        <f t="shared" si="9"/>
        <v>0</v>
      </c>
      <c r="U63" s="25">
        <f t="shared" si="10"/>
        <v>0</v>
      </c>
      <c r="V63" s="25">
        <f t="shared" si="11"/>
        <v>0</v>
      </c>
      <c r="W63" s="25">
        <f t="shared" si="12"/>
        <v>0</v>
      </c>
      <c r="X63" s="25" t="str">
        <f t="shared" si="13"/>
        <v/>
      </c>
      <c r="Y63" s="35" t="str">
        <f t="shared" si="14"/>
        <v/>
      </c>
      <c r="Z63" s="25"/>
      <c r="AA63" s="25" t="str">
        <f t="shared" si="15"/>
        <v/>
      </c>
      <c r="AB63" s="25">
        <f t="shared" si="16"/>
        <v>9.9999999999999995E-7</v>
      </c>
      <c r="AC63" s="25">
        <f t="shared" si="17"/>
        <v>9.9999999999999995E-7</v>
      </c>
      <c r="AD63" s="25">
        <f t="shared" si="18"/>
        <v>0</v>
      </c>
      <c r="AE63" s="25">
        <f t="shared" si="19"/>
        <v>0</v>
      </c>
      <c r="AF63" s="25" t="str">
        <f t="shared" si="20"/>
        <v/>
      </c>
      <c r="AG63" s="35" t="str">
        <f t="shared" si="21"/>
        <v/>
      </c>
      <c r="AH63" s="25"/>
      <c r="AI63" s="25" t="str">
        <f t="shared" si="22"/>
        <v/>
      </c>
      <c r="AJ63" s="25" t="str">
        <f t="shared" si="23"/>
        <v/>
      </c>
      <c r="AK63" s="25" t="str">
        <f t="shared" si="24"/>
        <v/>
      </c>
      <c r="AL63" s="25" t="str">
        <f t="shared" si="25"/>
        <v/>
      </c>
      <c r="AM63" s="25" t="e">
        <f t="shared" si="26"/>
        <v>#VALUE!</v>
      </c>
      <c r="AN63" s="25" t="e">
        <f t="shared" si="27"/>
        <v>#VALUE!</v>
      </c>
      <c r="AO63" s="25" t="str">
        <f t="shared" si="28"/>
        <v/>
      </c>
      <c r="AP63" s="35" t="str">
        <f t="shared" si="29"/>
        <v/>
      </c>
      <c r="AQ63" s="25"/>
      <c r="AR63" s="25">
        <v>5</v>
      </c>
      <c r="AS63" s="25">
        <v>2</v>
      </c>
      <c r="AT63" s="25">
        <v>2</v>
      </c>
      <c r="AU63" s="25">
        <v>0.5</v>
      </c>
      <c r="AV63" s="23"/>
      <c r="AW63" s="36" t="str">
        <f t="shared" si="30"/>
        <v/>
      </c>
      <c r="AX63" s="25" t="str">
        <f t="shared" si="31"/>
        <v/>
      </c>
      <c r="AY63" s="36" t="str">
        <f t="shared" si="32"/>
        <v/>
      </c>
      <c r="AZ63" s="25" t="str">
        <f t="shared" si="33"/>
        <v/>
      </c>
      <c r="BA63" s="36" t="str">
        <f t="shared" si="34"/>
        <v/>
      </c>
      <c r="BB63" s="25" t="str">
        <f t="shared" si="35"/>
        <v/>
      </c>
      <c r="BC63" s="36" t="str">
        <f t="shared" si="36"/>
        <v/>
      </c>
      <c r="BD63" s="25" t="str">
        <f t="shared" si="37"/>
        <v/>
      </c>
      <c r="BE63" s="36" t="str">
        <f t="shared" si="38"/>
        <v/>
      </c>
      <c r="BF63" s="25" t="str">
        <f t="shared" si="39"/>
        <v/>
      </c>
      <c r="BG63" s="36" t="str">
        <f t="shared" si="40"/>
        <v/>
      </c>
      <c r="BH63" s="25" t="str">
        <f t="shared" si="41"/>
        <v/>
      </c>
      <c r="BI63" s="36" t="str">
        <f t="shared" si="42"/>
        <v/>
      </c>
      <c r="BJ63" s="25" t="str">
        <f t="shared" si="43"/>
        <v/>
      </c>
      <c r="BK63" s="36" t="str">
        <f t="shared" si="44"/>
        <v/>
      </c>
      <c r="BL63" s="25" t="str">
        <f t="shared" si="45"/>
        <v/>
      </c>
      <c r="BM63" s="25" t="str">
        <f t="shared" si="46"/>
        <v/>
      </c>
      <c r="BN63" s="25" t="str">
        <f t="shared" si="47"/>
        <v/>
      </c>
      <c r="BO63" s="23"/>
      <c r="BP63" s="37">
        <f t="shared" si="48"/>
        <v>0</v>
      </c>
      <c r="BQ63" s="37">
        <f t="shared" si="49"/>
        <v>0</v>
      </c>
      <c r="BR63" s="37">
        <f t="shared" si="50"/>
        <v>0</v>
      </c>
      <c r="BS63" s="23"/>
      <c r="BT63" s="25" t="str">
        <f t="shared" si="51"/>
        <v/>
      </c>
      <c r="BU63" s="25" t="str">
        <f t="shared" si="52"/>
        <v/>
      </c>
      <c r="BV63" s="25" t="str">
        <f t="shared" si="53"/>
        <v>&gt;15000</v>
      </c>
      <c r="BW63" s="25" t="e">
        <f t="shared" si="54"/>
        <v>#VALUE!</v>
      </c>
      <c r="BX63" s="25" t="str">
        <f t="shared" si="55"/>
        <v/>
      </c>
      <c r="BY63" s="25" t="str">
        <f t="shared" si="56"/>
        <v>&gt;150000</v>
      </c>
      <c r="BZ63" s="25" t="str">
        <f t="shared" si="57"/>
        <v/>
      </c>
      <c r="CA63" s="25" t="str">
        <f t="shared" si="58"/>
        <v/>
      </c>
      <c r="CB63" s="25" t="str">
        <f t="shared" si="59"/>
        <v>&gt;150000</v>
      </c>
      <c r="CC63" s="23"/>
      <c r="CD63" s="22" t="str">
        <f t="shared" si="60"/>
        <v/>
      </c>
      <c r="CE63" s="30"/>
      <c r="CF63" s="25" t="str">
        <f t="shared" si="61"/>
        <v/>
      </c>
      <c r="CG63" s="38" t="str">
        <f t="shared" si="62"/>
        <v/>
      </c>
      <c r="IA63"/>
      <c r="IB63"/>
      <c r="IC63"/>
      <c r="ID63"/>
      <c r="IE63"/>
      <c r="IF63"/>
      <c r="IG63"/>
      <c r="IH63"/>
      <c r="II63"/>
      <c r="IJ63"/>
    </row>
    <row r="64" spans="1:244" s="4" customFormat="1" x14ac:dyDescent="0.25">
      <c r="A64" s="21">
        <v>60</v>
      </c>
      <c r="B64" s="34"/>
      <c r="C64" s="23"/>
      <c r="D64" s="34"/>
      <c r="E64" s="34"/>
      <c r="F64" s="34"/>
      <c r="G64" s="34"/>
      <c r="H64" s="34"/>
      <c r="I64" s="22"/>
      <c r="J64" s="34"/>
      <c r="K64" s="34"/>
      <c r="L64" s="25"/>
      <c r="M64" s="25" t="str">
        <f t="shared" si="2"/>
        <v/>
      </c>
      <c r="N64" s="25">
        <f t="shared" si="3"/>
        <v>9.9999999999999995E-7</v>
      </c>
      <c r="O64" s="25">
        <f t="shared" si="4"/>
        <v>9.9999999999999995E-7</v>
      </c>
      <c r="P64" s="25">
        <f t="shared" si="5"/>
        <v>9.9999999999999995E-7</v>
      </c>
      <c r="Q64" s="25">
        <f t="shared" si="6"/>
        <v>9.9999999999999995E-7</v>
      </c>
      <c r="R64" s="25">
        <f t="shared" si="7"/>
        <v>9.9999999999999995E-7</v>
      </c>
      <c r="S64" s="25">
        <f t="shared" si="8"/>
        <v>0</v>
      </c>
      <c r="T64" s="25">
        <f t="shared" si="9"/>
        <v>0</v>
      </c>
      <c r="U64" s="25">
        <f t="shared" si="10"/>
        <v>0</v>
      </c>
      <c r="V64" s="25">
        <f t="shared" si="11"/>
        <v>0</v>
      </c>
      <c r="W64" s="25">
        <f t="shared" si="12"/>
        <v>0</v>
      </c>
      <c r="X64" s="25" t="str">
        <f t="shared" si="13"/>
        <v/>
      </c>
      <c r="Y64" s="35" t="str">
        <f t="shared" si="14"/>
        <v/>
      </c>
      <c r="Z64" s="25"/>
      <c r="AA64" s="25" t="str">
        <f t="shared" si="15"/>
        <v/>
      </c>
      <c r="AB64" s="25">
        <f t="shared" si="16"/>
        <v>9.9999999999999995E-7</v>
      </c>
      <c r="AC64" s="25">
        <f t="shared" si="17"/>
        <v>9.9999999999999995E-7</v>
      </c>
      <c r="AD64" s="25">
        <f t="shared" si="18"/>
        <v>0</v>
      </c>
      <c r="AE64" s="25">
        <f t="shared" si="19"/>
        <v>0</v>
      </c>
      <c r="AF64" s="25" t="str">
        <f t="shared" si="20"/>
        <v/>
      </c>
      <c r="AG64" s="35" t="str">
        <f t="shared" si="21"/>
        <v/>
      </c>
      <c r="AH64" s="25"/>
      <c r="AI64" s="25" t="str">
        <f t="shared" si="22"/>
        <v/>
      </c>
      <c r="AJ64" s="25" t="str">
        <f t="shared" si="23"/>
        <v/>
      </c>
      <c r="AK64" s="25" t="str">
        <f t="shared" si="24"/>
        <v/>
      </c>
      <c r="AL64" s="25" t="str">
        <f t="shared" si="25"/>
        <v/>
      </c>
      <c r="AM64" s="25" t="e">
        <f t="shared" si="26"/>
        <v>#VALUE!</v>
      </c>
      <c r="AN64" s="25" t="e">
        <f t="shared" si="27"/>
        <v>#VALUE!</v>
      </c>
      <c r="AO64" s="25" t="str">
        <f t="shared" si="28"/>
        <v/>
      </c>
      <c r="AP64" s="35" t="str">
        <f t="shared" si="29"/>
        <v/>
      </c>
      <c r="AQ64" s="25"/>
      <c r="AR64" s="25">
        <v>5</v>
      </c>
      <c r="AS64" s="25">
        <v>2</v>
      </c>
      <c r="AT64" s="25">
        <v>2</v>
      </c>
      <c r="AU64" s="25">
        <v>0.5</v>
      </c>
      <c r="AV64" s="23"/>
      <c r="AW64" s="36" t="str">
        <f t="shared" si="30"/>
        <v/>
      </c>
      <c r="AX64" s="25" t="str">
        <f t="shared" si="31"/>
        <v/>
      </c>
      <c r="AY64" s="36" t="str">
        <f t="shared" si="32"/>
        <v/>
      </c>
      <c r="AZ64" s="25" t="str">
        <f t="shared" si="33"/>
        <v/>
      </c>
      <c r="BA64" s="36" t="str">
        <f t="shared" si="34"/>
        <v/>
      </c>
      <c r="BB64" s="25" t="str">
        <f t="shared" si="35"/>
        <v/>
      </c>
      <c r="BC64" s="36" t="str">
        <f t="shared" si="36"/>
        <v/>
      </c>
      <c r="BD64" s="25" t="str">
        <f t="shared" si="37"/>
        <v/>
      </c>
      <c r="BE64" s="36" t="str">
        <f t="shared" si="38"/>
        <v/>
      </c>
      <c r="BF64" s="25" t="str">
        <f t="shared" si="39"/>
        <v/>
      </c>
      <c r="BG64" s="36" t="str">
        <f t="shared" si="40"/>
        <v/>
      </c>
      <c r="BH64" s="25" t="str">
        <f t="shared" si="41"/>
        <v/>
      </c>
      <c r="BI64" s="36" t="str">
        <f t="shared" si="42"/>
        <v/>
      </c>
      <c r="BJ64" s="25" t="str">
        <f t="shared" si="43"/>
        <v/>
      </c>
      <c r="BK64" s="36" t="str">
        <f t="shared" si="44"/>
        <v/>
      </c>
      <c r="BL64" s="25" t="str">
        <f t="shared" si="45"/>
        <v/>
      </c>
      <c r="BM64" s="25" t="str">
        <f t="shared" si="46"/>
        <v/>
      </c>
      <c r="BN64" s="25" t="str">
        <f t="shared" si="47"/>
        <v/>
      </c>
      <c r="BO64" s="23"/>
      <c r="BP64" s="37">
        <f t="shared" si="48"/>
        <v>0</v>
      </c>
      <c r="BQ64" s="37">
        <f t="shared" si="49"/>
        <v>0</v>
      </c>
      <c r="BR64" s="37">
        <f t="shared" si="50"/>
        <v>0</v>
      </c>
      <c r="BS64" s="23"/>
      <c r="BT64" s="25" t="str">
        <f t="shared" si="51"/>
        <v/>
      </c>
      <c r="BU64" s="25" t="str">
        <f t="shared" si="52"/>
        <v/>
      </c>
      <c r="BV64" s="25" t="str">
        <f t="shared" si="53"/>
        <v>&gt;15000</v>
      </c>
      <c r="BW64" s="25" t="e">
        <f t="shared" si="54"/>
        <v>#VALUE!</v>
      </c>
      <c r="BX64" s="25" t="str">
        <f t="shared" si="55"/>
        <v/>
      </c>
      <c r="BY64" s="25" t="str">
        <f t="shared" si="56"/>
        <v>&gt;150000</v>
      </c>
      <c r="BZ64" s="25" t="str">
        <f t="shared" si="57"/>
        <v/>
      </c>
      <c r="CA64" s="25" t="str">
        <f t="shared" si="58"/>
        <v/>
      </c>
      <c r="CB64" s="25" t="str">
        <f t="shared" si="59"/>
        <v>&gt;150000</v>
      </c>
      <c r="CC64" s="23"/>
      <c r="CD64" s="22" t="str">
        <f t="shared" si="60"/>
        <v/>
      </c>
      <c r="CE64" s="30"/>
      <c r="CF64" s="25" t="str">
        <f t="shared" si="61"/>
        <v/>
      </c>
      <c r="CG64" s="38" t="str">
        <f t="shared" si="62"/>
        <v/>
      </c>
      <c r="IA64"/>
      <c r="IB64"/>
      <c r="IC64"/>
      <c r="ID64"/>
      <c r="IE64"/>
      <c r="IF64"/>
      <c r="IG64"/>
      <c r="IH64"/>
      <c r="II64"/>
      <c r="IJ64"/>
    </row>
    <row r="65" spans="1:244" s="4" customFormat="1" x14ac:dyDescent="0.25">
      <c r="A65" s="32">
        <v>61</v>
      </c>
      <c r="B65" s="34"/>
      <c r="C65" s="23"/>
      <c r="D65" s="34"/>
      <c r="E65" s="34"/>
      <c r="F65" s="34"/>
      <c r="G65" s="34"/>
      <c r="H65" s="34"/>
      <c r="I65" s="22"/>
      <c r="J65" s="34"/>
      <c r="K65" s="34"/>
      <c r="L65" s="25"/>
      <c r="M65" s="25" t="str">
        <f t="shared" si="2"/>
        <v/>
      </c>
      <c r="N65" s="25">
        <f t="shared" si="3"/>
        <v>9.9999999999999995E-7</v>
      </c>
      <c r="O65" s="25">
        <f t="shared" si="4"/>
        <v>9.9999999999999995E-7</v>
      </c>
      <c r="P65" s="25">
        <f t="shared" si="5"/>
        <v>9.9999999999999995E-7</v>
      </c>
      <c r="Q65" s="25">
        <f t="shared" si="6"/>
        <v>9.9999999999999995E-7</v>
      </c>
      <c r="R65" s="25">
        <f t="shared" si="7"/>
        <v>9.9999999999999995E-7</v>
      </c>
      <c r="S65" s="25">
        <f t="shared" si="8"/>
        <v>0</v>
      </c>
      <c r="T65" s="25">
        <f t="shared" si="9"/>
        <v>0</v>
      </c>
      <c r="U65" s="25">
        <f t="shared" si="10"/>
        <v>0</v>
      </c>
      <c r="V65" s="25">
        <f t="shared" si="11"/>
        <v>0</v>
      </c>
      <c r="W65" s="25">
        <f t="shared" si="12"/>
        <v>0</v>
      </c>
      <c r="X65" s="25" t="str">
        <f t="shared" si="13"/>
        <v/>
      </c>
      <c r="Y65" s="35" t="str">
        <f t="shared" si="14"/>
        <v/>
      </c>
      <c r="Z65" s="25"/>
      <c r="AA65" s="25" t="str">
        <f t="shared" si="15"/>
        <v/>
      </c>
      <c r="AB65" s="25">
        <f t="shared" si="16"/>
        <v>9.9999999999999995E-7</v>
      </c>
      <c r="AC65" s="25">
        <f t="shared" si="17"/>
        <v>9.9999999999999995E-7</v>
      </c>
      <c r="AD65" s="25">
        <f t="shared" si="18"/>
        <v>0</v>
      </c>
      <c r="AE65" s="25">
        <f t="shared" si="19"/>
        <v>0</v>
      </c>
      <c r="AF65" s="25" t="str">
        <f t="shared" si="20"/>
        <v/>
      </c>
      <c r="AG65" s="35" t="str">
        <f t="shared" si="21"/>
        <v/>
      </c>
      <c r="AH65" s="25"/>
      <c r="AI65" s="25" t="str">
        <f t="shared" si="22"/>
        <v/>
      </c>
      <c r="AJ65" s="25" t="str">
        <f t="shared" si="23"/>
        <v/>
      </c>
      <c r="AK65" s="25" t="str">
        <f t="shared" si="24"/>
        <v/>
      </c>
      <c r="AL65" s="25" t="str">
        <f t="shared" si="25"/>
        <v/>
      </c>
      <c r="AM65" s="25" t="e">
        <f t="shared" si="26"/>
        <v>#VALUE!</v>
      </c>
      <c r="AN65" s="25" t="e">
        <f t="shared" si="27"/>
        <v>#VALUE!</v>
      </c>
      <c r="AO65" s="25" t="str">
        <f t="shared" si="28"/>
        <v/>
      </c>
      <c r="AP65" s="35" t="str">
        <f t="shared" si="29"/>
        <v/>
      </c>
      <c r="AQ65" s="25"/>
      <c r="AR65" s="25">
        <v>5</v>
      </c>
      <c r="AS65" s="25">
        <v>2</v>
      </c>
      <c r="AT65" s="25">
        <v>2</v>
      </c>
      <c r="AU65" s="25">
        <v>0.5</v>
      </c>
      <c r="AV65" s="23"/>
      <c r="AW65" s="36" t="str">
        <f t="shared" si="30"/>
        <v/>
      </c>
      <c r="AX65" s="25" t="str">
        <f t="shared" si="31"/>
        <v/>
      </c>
      <c r="AY65" s="36" t="str">
        <f t="shared" si="32"/>
        <v/>
      </c>
      <c r="AZ65" s="25" t="str">
        <f t="shared" si="33"/>
        <v/>
      </c>
      <c r="BA65" s="36" t="str">
        <f t="shared" si="34"/>
        <v/>
      </c>
      <c r="BB65" s="25" t="str">
        <f t="shared" si="35"/>
        <v/>
      </c>
      <c r="BC65" s="36" t="str">
        <f t="shared" si="36"/>
        <v/>
      </c>
      <c r="BD65" s="25" t="str">
        <f t="shared" si="37"/>
        <v/>
      </c>
      <c r="BE65" s="36" t="str">
        <f t="shared" si="38"/>
        <v/>
      </c>
      <c r="BF65" s="25" t="str">
        <f t="shared" si="39"/>
        <v/>
      </c>
      <c r="BG65" s="36" t="str">
        <f t="shared" si="40"/>
        <v/>
      </c>
      <c r="BH65" s="25" t="str">
        <f t="shared" si="41"/>
        <v/>
      </c>
      <c r="BI65" s="36" t="str">
        <f t="shared" si="42"/>
        <v/>
      </c>
      <c r="BJ65" s="25" t="str">
        <f t="shared" si="43"/>
        <v/>
      </c>
      <c r="BK65" s="36" t="str">
        <f t="shared" si="44"/>
        <v/>
      </c>
      <c r="BL65" s="25" t="str">
        <f t="shared" si="45"/>
        <v/>
      </c>
      <c r="BM65" s="25" t="str">
        <f t="shared" si="46"/>
        <v/>
      </c>
      <c r="BN65" s="25" t="str">
        <f t="shared" si="47"/>
        <v/>
      </c>
      <c r="BO65" s="23"/>
      <c r="BP65" s="37">
        <f t="shared" si="48"/>
        <v>0</v>
      </c>
      <c r="BQ65" s="37">
        <f t="shared" si="49"/>
        <v>0</v>
      </c>
      <c r="BR65" s="37">
        <f t="shared" si="50"/>
        <v>0</v>
      </c>
      <c r="BS65" s="23"/>
      <c r="BT65" s="25" t="str">
        <f t="shared" si="51"/>
        <v/>
      </c>
      <c r="BU65" s="25" t="str">
        <f t="shared" si="52"/>
        <v/>
      </c>
      <c r="BV65" s="25" t="str">
        <f t="shared" si="53"/>
        <v>&gt;15000</v>
      </c>
      <c r="BW65" s="25" t="e">
        <f t="shared" si="54"/>
        <v>#VALUE!</v>
      </c>
      <c r="BX65" s="25" t="str">
        <f t="shared" si="55"/>
        <v/>
      </c>
      <c r="BY65" s="25" t="str">
        <f t="shared" si="56"/>
        <v>&gt;150000</v>
      </c>
      <c r="BZ65" s="25" t="str">
        <f t="shared" si="57"/>
        <v/>
      </c>
      <c r="CA65" s="25" t="str">
        <f t="shared" si="58"/>
        <v/>
      </c>
      <c r="CB65" s="25" t="str">
        <f t="shared" si="59"/>
        <v>&gt;150000</v>
      </c>
      <c r="CC65" s="23"/>
      <c r="CD65" s="22" t="str">
        <f t="shared" si="60"/>
        <v/>
      </c>
      <c r="CE65" s="30"/>
      <c r="CF65" s="25" t="str">
        <f t="shared" si="61"/>
        <v/>
      </c>
      <c r="CG65" s="38" t="str">
        <f t="shared" si="62"/>
        <v/>
      </c>
      <c r="IA65"/>
      <c r="IB65"/>
      <c r="IC65"/>
      <c r="ID65"/>
      <c r="IE65"/>
      <c r="IF65"/>
      <c r="IG65"/>
      <c r="IH65"/>
      <c r="II65"/>
      <c r="IJ65"/>
    </row>
    <row r="66" spans="1:244" s="4" customFormat="1" x14ac:dyDescent="0.25">
      <c r="A66" s="21">
        <v>62</v>
      </c>
      <c r="B66" s="34"/>
      <c r="C66" s="23"/>
      <c r="D66" s="34"/>
      <c r="E66" s="34"/>
      <c r="F66" s="34"/>
      <c r="G66" s="34"/>
      <c r="H66" s="34"/>
      <c r="I66" s="22"/>
      <c r="J66" s="34"/>
      <c r="K66" s="34"/>
      <c r="L66" s="25"/>
      <c r="M66" s="25" t="str">
        <f t="shared" si="2"/>
        <v/>
      </c>
      <c r="N66" s="25">
        <f t="shared" si="3"/>
        <v>9.9999999999999995E-7</v>
      </c>
      <c r="O66" s="25">
        <f t="shared" si="4"/>
        <v>9.9999999999999995E-7</v>
      </c>
      <c r="P66" s="25">
        <f t="shared" si="5"/>
        <v>9.9999999999999995E-7</v>
      </c>
      <c r="Q66" s="25">
        <f t="shared" si="6"/>
        <v>9.9999999999999995E-7</v>
      </c>
      <c r="R66" s="25">
        <f t="shared" si="7"/>
        <v>9.9999999999999995E-7</v>
      </c>
      <c r="S66" s="25">
        <f t="shared" si="8"/>
        <v>0</v>
      </c>
      <c r="T66" s="25">
        <f t="shared" si="9"/>
        <v>0</v>
      </c>
      <c r="U66" s="25">
        <f t="shared" si="10"/>
        <v>0</v>
      </c>
      <c r="V66" s="25">
        <f t="shared" si="11"/>
        <v>0</v>
      </c>
      <c r="W66" s="25">
        <f t="shared" si="12"/>
        <v>0</v>
      </c>
      <c r="X66" s="25" t="str">
        <f t="shared" si="13"/>
        <v/>
      </c>
      <c r="Y66" s="35" t="str">
        <f t="shared" si="14"/>
        <v/>
      </c>
      <c r="Z66" s="25"/>
      <c r="AA66" s="25" t="str">
        <f t="shared" si="15"/>
        <v/>
      </c>
      <c r="AB66" s="25">
        <f t="shared" si="16"/>
        <v>9.9999999999999995E-7</v>
      </c>
      <c r="AC66" s="25">
        <f t="shared" si="17"/>
        <v>9.9999999999999995E-7</v>
      </c>
      <c r="AD66" s="25">
        <f t="shared" si="18"/>
        <v>0</v>
      </c>
      <c r="AE66" s="25">
        <f t="shared" si="19"/>
        <v>0</v>
      </c>
      <c r="AF66" s="25" t="str">
        <f t="shared" si="20"/>
        <v/>
      </c>
      <c r="AG66" s="35" t="str">
        <f t="shared" si="21"/>
        <v/>
      </c>
      <c r="AH66" s="25"/>
      <c r="AI66" s="25" t="str">
        <f t="shared" si="22"/>
        <v/>
      </c>
      <c r="AJ66" s="25" t="str">
        <f t="shared" si="23"/>
        <v/>
      </c>
      <c r="AK66" s="25" t="str">
        <f t="shared" si="24"/>
        <v/>
      </c>
      <c r="AL66" s="25" t="str">
        <f t="shared" si="25"/>
        <v/>
      </c>
      <c r="AM66" s="25" t="e">
        <f t="shared" si="26"/>
        <v>#VALUE!</v>
      </c>
      <c r="AN66" s="25" t="e">
        <f t="shared" si="27"/>
        <v>#VALUE!</v>
      </c>
      <c r="AO66" s="25" t="str">
        <f t="shared" si="28"/>
        <v/>
      </c>
      <c r="AP66" s="35" t="str">
        <f t="shared" si="29"/>
        <v/>
      </c>
      <c r="AQ66" s="25"/>
      <c r="AR66" s="25">
        <v>5</v>
      </c>
      <c r="AS66" s="25">
        <v>2</v>
      </c>
      <c r="AT66" s="25">
        <v>2</v>
      </c>
      <c r="AU66" s="25">
        <v>0.5</v>
      </c>
      <c r="AV66" s="23"/>
      <c r="AW66" s="36" t="str">
        <f t="shared" si="30"/>
        <v/>
      </c>
      <c r="AX66" s="25" t="str">
        <f t="shared" si="31"/>
        <v/>
      </c>
      <c r="AY66" s="36" t="str">
        <f t="shared" si="32"/>
        <v/>
      </c>
      <c r="AZ66" s="25" t="str">
        <f t="shared" si="33"/>
        <v/>
      </c>
      <c r="BA66" s="36" t="str">
        <f t="shared" si="34"/>
        <v/>
      </c>
      <c r="BB66" s="25" t="str">
        <f t="shared" si="35"/>
        <v/>
      </c>
      <c r="BC66" s="36" t="str">
        <f t="shared" si="36"/>
        <v/>
      </c>
      <c r="BD66" s="25" t="str">
        <f t="shared" si="37"/>
        <v/>
      </c>
      <c r="BE66" s="36" t="str">
        <f t="shared" si="38"/>
        <v/>
      </c>
      <c r="BF66" s="25" t="str">
        <f t="shared" si="39"/>
        <v/>
      </c>
      <c r="BG66" s="36" t="str">
        <f t="shared" si="40"/>
        <v/>
      </c>
      <c r="BH66" s="25" t="str">
        <f t="shared" si="41"/>
        <v/>
      </c>
      <c r="BI66" s="36" t="str">
        <f t="shared" si="42"/>
        <v/>
      </c>
      <c r="BJ66" s="25" t="str">
        <f t="shared" si="43"/>
        <v/>
      </c>
      <c r="BK66" s="36" t="str">
        <f t="shared" si="44"/>
        <v/>
      </c>
      <c r="BL66" s="25" t="str">
        <f t="shared" si="45"/>
        <v/>
      </c>
      <c r="BM66" s="25" t="str">
        <f t="shared" si="46"/>
        <v/>
      </c>
      <c r="BN66" s="25" t="str">
        <f t="shared" si="47"/>
        <v/>
      </c>
      <c r="BO66" s="23"/>
      <c r="BP66" s="37">
        <f t="shared" si="48"/>
        <v>0</v>
      </c>
      <c r="BQ66" s="37">
        <f t="shared" si="49"/>
        <v>0</v>
      </c>
      <c r="BR66" s="37">
        <f t="shared" si="50"/>
        <v>0</v>
      </c>
      <c r="BS66" s="23"/>
      <c r="BT66" s="25" t="str">
        <f t="shared" si="51"/>
        <v/>
      </c>
      <c r="BU66" s="25" t="str">
        <f t="shared" si="52"/>
        <v/>
      </c>
      <c r="BV66" s="25" t="str">
        <f t="shared" si="53"/>
        <v>&gt;15000</v>
      </c>
      <c r="BW66" s="25" t="e">
        <f t="shared" si="54"/>
        <v>#VALUE!</v>
      </c>
      <c r="BX66" s="25" t="str">
        <f t="shared" si="55"/>
        <v/>
      </c>
      <c r="BY66" s="25" t="str">
        <f t="shared" si="56"/>
        <v>&gt;150000</v>
      </c>
      <c r="BZ66" s="25" t="str">
        <f t="shared" si="57"/>
        <v/>
      </c>
      <c r="CA66" s="25" t="str">
        <f t="shared" si="58"/>
        <v/>
      </c>
      <c r="CB66" s="25" t="str">
        <f t="shared" si="59"/>
        <v>&gt;150000</v>
      </c>
      <c r="CC66" s="23"/>
      <c r="CD66" s="22" t="str">
        <f t="shared" si="60"/>
        <v/>
      </c>
      <c r="CE66" s="30"/>
      <c r="CF66" s="25" t="str">
        <f t="shared" si="61"/>
        <v/>
      </c>
      <c r="CG66" s="38" t="str">
        <f t="shared" si="62"/>
        <v/>
      </c>
      <c r="IA66"/>
      <c r="IB66"/>
      <c r="IC66"/>
      <c r="ID66"/>
      <c r="IE66"/>
      <c r="IF66"/>
      <c r="IG66"/>
      <c r="IH66"/>
      <c r="II66"/>
      <c r="IJ66"/>
    </row>
    <row r="67" spans="1:244" s="4" customFormat="1" x14ac:dyDescent="0.25">
      <c r="A67" s="32">
        <v>63</v>
      </c>
      <c r="B67" s="34"/>
      <c r="C67" s="23"/>
      <c r="D67" s="34"/>
      <c r="E67" s="34"/>
      <c r="F67" s="34"/>
      <c r="G67" s="34"/>
      <c r="H67" s="34"/>
      <c r="I67" s="22"/>
      <c r="J67" s="34"/>
      <c r="K67" s="34"/>
      <c r="L67" s="25"/>
      <c r="M67" s="25" t="str">
        <f t="shared" si="2"/>
        <v/>
      </c>
      <c r="N67" s="25">
        <f t="shared" si="3"/>
        <v>9.9999999999999995E-7</v>
      </c>
      <c r="O67" s="25">
        <f t="shared" si="4"/>
        <v>9.9999999999999995E-7</v>
      </c>
      <c r="P67" s="25">
        <f t="shared" si="5"/>
        <v>9.9999999999999995E-7</v>
      </c>
      <c r="Q67" s="25">
        <f t="shared" si="6"/>
        <v>9.9999999999999995E-7</v>
      </c>
      <c r="R67" s="25">
        <f t="shared" si="7"/>
        <v>9.9999999999999995E-7</v>
      </c>
      <c r="S67" s="25">
        <f t="shared" si="8"/>
        <v>0</v>
      </c>
      <c r="T67" s="25">
        <f t="shared" si="9"/>
        <v>0</v>
      </c>
      <c r="U67" s="25">
        <f t="shared" si="10"/>
        <v>0</v>
      </c>
      <c r="V67" s="25">
        <f t="shared" si="11"/>
        <v>0</v>
      </c>
      <c r="W67" s="25">
        <f t="shared" si="12"/>
        <v>0</v>
      </c>
      <c r="X67" s="25" t="str">
        <f t="shared" si="13"/>
        <v/>
      </c>
      <c r="Y67" s="35" t="str">
        <f t="shared" si="14"/>
        <v/>
      </c>
      <c r="Z67" s="25"/>
      <c r="AA67" s="25" t="str">
        <f t="shared" si="15"/>
        <v/>
      </c>
      <c r="AB67" s="25">
        <f t="shared" si="16"/>
        <v>9.9999999999999995E-7</v>
      </c>
      <c r="AC67" s="25">
        <f t="shared" si="17"/>
        <v>9.9999999999999995E-7</v>
      </c>
      <c r="AD67" s="25">
        <f t="shared" si="18"/>
        <v>0</v>
      </c>
      <c r="AE67" s="25">
        <f t="shared" si="19"/>
        <v>0</v>
      </c>
      <c r="AF67" s="25" t="str">
        <f t="shared" si="20"/>
        <v/>
      </c>
      <c r="AG67" s="35" t="str">
        <f t="shared" si="21"/>
        <v/>
      </c>
      <c r="AH67" s="25"/>
      <c r="AI67" s="25" t="str">
        <f t="shared" si="22"/>
        <v/>
      </c>
      <c r="AJ67" s="25" t="str">
        <f t="shared" si="23"/>
        <v/>
      </c>
      <c r="AK67" s="25" t="str">
        <f t="shared" si="24"/>
        <v/>
      </c>
      <c r="AL67" s="25" t="str">
        <f t="shared" si="25"/>
        <v/>
      </c>
      <c r="AM67" s="25" t="e">
        <f t="shared" si="26"/>
        <v>#VALUE!</v>
      </c>
      <c r="AN67" s="25" t="e">
        <f t="shared" si="27"/>
        <v>#VALUE!</v>
      </c>
      <c r="AO67" s="25" t="str">
        <f t="shared" si="28"/>
        <v/>
      </c>
      <c r="AP67" s="35" t="str">
        <f t="shared" si="29"/>
        <v/>
      </c>
      <c r="AQ67" s="25"/>
      <c r="AR67" s="25">
        <v>5</v>
      </c>
      <c r="AS67" s="25">
        <v>2</v>
      </c>
      <c r="AT67" s="25">
        <v>2</v>
      </c>
      <c r="AU67" s="25">
        <v>0.5</v>
      </c>
      <c r="AV67" s="23"/>
      <c r="AW67" s="36" t="str">
        <f t="shared" si="30"/>
        <v/>
      </c>
      <c r="AX67" s="25" t="str">
        <f t="shared" si="31"/>
        <v/>
      </c>
      <c r="AY67" s="36" t="str">
        <f t="shared" si="32"/>
        <v/>
      </c>
      <c r="AZ67" s="25" t="str">
        <f t="shared" si="33"/>
        <v/>
      </c>
      <c r="BA67" s="36" t="str">
        <f t="shared" si="34"/>
        <v/>
      </c>
      <c r="BB67" s="25" t="str">
        <f t="shared" si="35"/>
        <v/>
      </c>
      <c r="BC67" s="36" t="str">
        <f t="shared" si="36"/>
        <v/>
      </c>
      <c r="BD67" s="25" t="str">
        <f t="shared" si="37"/>
        <v/>
      </c>
      <c r="BE67" s="36" t="str">
        <f t="shared" si="38"/>
        <v/>
      </c>
      <c r="BF67" s="25" t="str">
        <f t="shared" si="39"/>
        <v/>
      </c>
      <c r="BG67" s="36" t="str">
        <f t="shared" si="40"/>
        <v/>
      </c>
      <c r="BH67" s="25" t="str">
        <f t="shared" si="41"/>
        <v/>
      </c>
      <c r="BI67" s="36" t="str">
        <f t="shared" si="42"/>
        <v/>
      </c>
      <c r="BJ67" s="25" t="str">
        <f t="shared" si="43"/>
        <v/>
      </c>
      <c r="BK67" s="36" t="str">
        <f t="shared" si="44"/>
        <v/>
      </c>
      <c r="BL67" s="25" t="str">
        <f t="shared" si="45"/>
        <v/>
      </c>
      <c r="BM67" s="25" t="str">
        <f t="shared" si="46"/>
        <v/>
      </c>
      <c r="BN67" s="25" t="str">
        <f t="shared" si="47"/>
        <v/>
      </c>
      <c r="BO67" s="23"/>
      <c r="BP67" s="37">
        <f t="shared" si="48"/>
        <v>0</v>
      </c>
      <c r="BQ67" s="37">
        <f t="shared" si="49"/>
        <v>0</v>
      </c>
      <c r="BR67" s="37">
        <f t="shared" si="50"/>
        <v>0</v>
      </c>
      <c r="BS67" s="23"/>
      <c r="BT67" s="25" t="str">
        <f t="shared" si="51"/>
        <v/>
      </c>
      <c r="BU67" s="25" t="str">
        <f t="shared" si="52"/>
        <v/>
      </c>
      <c r="BV67" s="25" t="str">
        <f t="shared" si="53"/>
        <v>&gt;15000</v>
      </c>
      <c r="BW67" s="25" t="e">
        <f t="shared" si="54"/>
        <v>#VALUE!</v>
      </c>
      <c r="BX67" s="25" t="str">
        <f t="shared" si="55"/>
        <v/>
      </c>
      <c r="BY67" s="25" t="str">
        <f t="shared" si="56"/>
        <v>&gt;150000</v>
      </c>
      <c r="BZ67" s="25" t="str">
        <f t="shared" si="57"/>
        <v/>
      </c>
      <c r="CA67" s="25" t="str">
        <f t="shared" si="58"/>
        <v/>
      </c>
      <c r="CB67" s="25" t="str">
        <f t="shared" si="59"/>
        <v>&gt;150000</v>
      </c>
      <c r="CC67" s="23"/>
      <c r="CD67" s="22" t="str">
        <f t="shared" si="60"/>
        <v/>
      </c>
      <c r="CE67" s="30"/>
      <c r="CF67" s="25" t="str">
        <f t="shared" si="61"/>
        <v/>
      </c>
      <c r="CG67" s="38" t="str">
        <f t="shared" si="62"/>
        <v/>
      </c>
      <c r="IA67"/>
      <c r="IB67"/>
      <c r="IC67"/>
      <c r="ID67"/>
      <c r="IE67"/>
      <c r="IF67"/>
      <c r="IG67"/>
      <c r="IH67"/>
      <c r="II67"/>
      <c r="IJ67"/>
    </row>
    <row r="68" spans="1:244" s="4" customFormat="1" x14ac:dyDescent="0.25">
      <c r="A68" s="21">
        <v>64</v>
      </c>
      <c r="B68" s="34"/>
      <c r="C68" s="23"/>
      <c r="D68" s="34"/>
      <c r="E68" s="34"/>
      <c r="F68" s="34"/>
      <c r="G68" s="34"/>
      <c r="H68" s="34"/>
      <c r="I68" s="22"/>
      <c r="J68" s="34"/>
      <c r="K68" s="34"/>
      <c r="L68" s="25"/>
      <c r="M68" s="25" t="str">
        <f t="shared" si="2"/>
        <v/>
      </c>
      <c r="N68" s="25">
        <f t="shared" si="3"/>
        <v>9.9999999999999995E-7</v>
      </c>
      <c r="O68" s="25">
        <f t="shared" si="4"/>
        <v>9.9999999999999995E-7</v>
      </c>
      <c r="P68" s="25">
        <f t="shared" si="5"/>
        <v>9.9999999999999995E-7</v>
      </c>
      <c r="Q68" s="25">
        <f t="shared" si="6"/>
        <v>9.9999999999999995E-7</v>
      </c>
      <c r="R68" s="25">
        <f t="shared" si="7"/>
        <v>9.9999999999999995E-7</v>
      </c>
      <c r="S68" s="25">
        <f t="shared" si="8"/>
        <v>0</v>
      </c>
      <c r="T68" s="25">
        <f t="shared" si="9"/>
        <v>0</v>
      </c>
      <c r="U68" s="25">
        <f t="shared" si="10"/>
        <v>0</v>
      </c>
      <c r="V68" s="25">
        <f t="shared" si="11"/>
        <v>0</v>
      </c>
      <c r="W68" s="25">
        <f t="shared" si="12"/>
        <v>0</v>
      </c>
      <c r="X68" s="25" t="str">
        <f t="shared" si="13"/>
        <v/>
      </c>
      <c r="Y68" s="35" t="str">
        <f t="shared" si="14"/>
        <v/>
      </c>
      <c r="Z68" s="25"/>
      <c r="AA68" s="25" t="str">
        <f t="shared" si="15"/>
        <v/>
      </c>
      <c r="AB68" s="25">
        <f t="shared" si="16"/>
        <v>9.9999999999999995E-7</v>
      </c>
      <c r="AC68" s="25">
        <f t="shared" si="17"/>
        <v>9.9999999999999995E-7</v>
      </c>
      <c r="AD68" s="25">
        <f t="shared" si="18"/>
        <v>0</v>
      </c>
      <c r="AE68" s="25">
        <f t="shared" si="19"/>
        <v>0</v>
      </c>
      <c r="AF68" s="25" t="str">
        <f t="shared" si="20"/>
        <v/>
      </c>
      <c r="AG68" s="35" t="str">
        <f t="shared" si="21"/>
        <v/>
      </c>
      <c r="AH68" s="25"/>
      <c r="AI68" s="25" t="str">
        <f t="shared" si="22"/>
        <v/>
      </c>
      <c r="AJ68" s="25" t="str">
        <f t="shared" si="23"/>
        <v/>
      </c>
      <c r="AK68" s="25" t="str">
        <f t="shared" si="24"/>
        <v/>
      </c>
      <c r="AL68" s="25" t="str">
        <f t="shared" si="25"/>
        <v/>
      </c>
      <c r="AM68" s="25" t="e">
        <f t="shared" si="26"/>
        <v>#VALUE!</v>
      </c>
      <c r="AN68" s="25" t="e">
        <f t="shared" si="27"/>
        <v>#VALUE!</v>
      </c>
      <c r="AO68" s="25" t="str">
        <f t="shared" si="28"/>
        <v/>
      </c>
      <c r="AP68" s="35" t="str">
        <f t="shared" si="29"/>
        <v/>
      </c>
      <c r="AQ68" s="25"/>
      <c r="AR68" s="25">
        <v>5</v>
      </c>
      <c r="AS68" s="25">
        <v>2</v>
      </c>
      <c r="AT68" s="25">
        <v>2</v>
      </c>
      <c r="AU68" s="25">
        <v>0.5</v>
      </c>
      <c r="AV68" s="23"/>
      <c r="AW68" s="36" t="str">
        <f t="shared" si="30"/>
        <v/>
      </c>
      <c r="AX68" s="25" t="str">
        <f t="shared" si="31"/>
        <v/>
      </c>
      <c r="AY68" s="36" t="str">
        <f t="shared" si="32"/>
        <v/>
      </c>
      <c r="AZ68" s="25" t="str">
        <f t="shared" si="33"/>
        <v/>
      </c>
      <c r="BA68" s="36" t="str">
        <f t="shared" si="34"/>
        <v/>
      </c>
      <c r="BB68" s="25" t="str">
        <f t="shared" si="35"/>
        <v/>
      </c>
      <c r="BC68" s="36" t="str">
        <f t="shared" si="36"/>
        <v/>
      </c>
      <c r="BD68" s="25" t="str">
        <f t="shared" si="37"/>
        <v/>
      </c>
      <c r="BE68" s="36" t="str">
        <f t="shared" si="38"/>
        <v/>
      </c>
      <c r="BF68" s="25" t="str">
        <f t="shared" si="39"/>
        <v/>
      </c>
      <c r="BG68" s="36" t="str">
        <f t="shared" si="40"/>
        <v/>
      </c>
      <c r="BH68" s="25" t="str">
        <f t="shared" si="41"/>
        <v/>
      </c>
      <c r="BI68" s="36" t="str">
        <f t="shared" si="42"/>
        <v/>
      </c>
      <c r="BJ68" s="25" t="str">
        <f t="shared" si="43"/>
        <v/>
      </c>
      <c r="BK68" s="36" t="str">
        <f t="shared" si="44"/>
        <v/>
      </c>
      <c r="BL68" s="25" t="str">
        <f t="shared" si="45"/>
        <v/>
      </c>
      <c r="BM68" s="25" t="str">
        <f t="shared" si="46"/>
        <v/>
      </c>
      <c r="BN68" s="25" t="str">
        <f t="shared" si="47"/>
        <v/>
      </c>
      <c r="BO68" s="23"/>
      <c r="BP68" s="37">
        <f t="shared" si="48"/>
        <v>0</v>
      </c>
      <c r="BQ68" s="37">
        <f t="shared" si="49"/>
        <v>0</v>
      </c>
      <c r="BR68" s="37">
        <f t="shared" si="50"/>
        <v>0</v>
      </c>
      <c r="BS68" s="23"/>
      <c r="BT68" s="25" t="str">
        <f t="shared" si="51"/>
        <v/>
      </c>
      <c r="BU68" s="25" t="str">
        <f t="shared" si="52"/>
        <v/>
      </c>
      <c r="BV68" s="25" t="str">
        <f t="shared" si="53"/>
        <v>&gt;15000</v>
      </c>
      <c r="BW68" s="25" t="e">
        <f t="shared" si="54"/>
        <v>#VALUE!</v>
      </c>
      <c r="BX68" s="25" t="str">
        <f t="shared" si="55"/>
        <v/>
      </c>
      <c r="BY68" s="25" t="str">
        <f t="shared" si="56"/>
        <v>&gt;150000</v>
      </c>
      <c r="BZ68" s="25" t="str">
        <f t="shared" si="57"/>
        <v/>
      </c>
      <c r="CA68" s="25" t="str">
        <f t="shared" si="58"/>
        <v/>
      </c>
      <c r="CB68" s="25" t="str">
        <f t="shared" si="59"/>
        <v>&gt;150000</v>
      </c>
      <c r="CC68" s="23"/>
      <c r="CD68" s="22" t="str">
        <f t="shared" si="60"/>
        <v/>
      </c>
      <c r="CE68" s="30"/>
      <c r="CF68" s="25" t="str">
        <f t="shared" si="61"/>
        <v/>
      </c>
      <c r="CG68" s="38" t="str">
        <f t="shared" si="62"/>
        <v/>
      </c>
      <c r="IA68"/>
      <c r="IB68"/>
      <c r="IC68"/>
      <c r="ID68"/>
      <c r="IE68"/>
      <c r="IF68"/>
      <c r="IG68"/>
      <c r="IH68"/>
      <c r="II68"/>
      <c r="IJ68"/>
    </row>
    <row r="69" spans="1:244" s="4" customFormat="1" x14ac:dyDescent="0.25">
      <c r="A69" s="32">
        <v>65</v>
      </c>
      <c r="B69" s="34"/>
      <c r="C69" s="23"/>
      <c r="D69" s="34"/>
      <c r="E69" s="34"/>
      <c r="F69" s="34"/>
      <c r="G69" s="34"/>
      <c r="H69" s="34"/>
      <c r="I69" s="22"/>
      <c r="J69" s="34"/>
      <c r="K69" s="34"/>
      <c r="L69" s="25"/>
      <c r="M69" s="25" t="str">
        <f t="shared" si="2"/>
        <v/>
      </c>
      <c r="N69" s="25">
        <f t="shared" si="3"/>
        <v>9.9999999999999995E-7</v>
      </c>
      <c r="O69" s="25">
        <f t="shared" si="4"/>
        <v>9.9999999999999995E-7</v>
      </c>
      <c r="P69" s="25">
        <f t="shared" si="5"/>
        <v>9.9999999999999995E-7</v>
      </c>
      <c r="Q69" s="25">
        <f t="shared" si="6"/>
        <v>9.9999999999999995E-7</v>
      </c>
      <c r="R69" s="25">
        <f t="shared" si="7"/>
        <v>9.9999999999999995E-7</v>
      </c>
      <c r="S69" s="25">
        <f t="shared" si="8"/>
        <v>0</v>
      </c>
      <c r="T69" s="25">
        <f t="shared" si="9"/>
        <v>0</v>
      </c>
      <c r="U69" s="25">
        <f t="shared" si="10"/>
        <v>0</v>
      </c>
      <c r="V69" s="25">
        <f t="shared" si="11"/>
        <v>0</v>
      </c>
      <c r="W69" s="25">
        <f t="shared" si="12"/>
        <v>0</v>
      </c>
      <c r="X69" s="25" t="str">
        <f t="shared" si="13"/>
        <v/>
      </c>
      <c r="Y69" s="35" t="str">
        <f t="shared" si="14"/>
        <v/>
      </c>
      <c r="Z69" s="25"/>
      <c r="AA69" s="25" t="str">
        <f t="shared" si="15"/>
        <v/>
      </c>
      <c r="AB69" s="25">
        <f t="shared" si="16"/>
        <v>9.9999999999999995E-7</v>
      </c>
      <c r="AC69" s="25">
        <f t="shared" si="17"/>
        <v>9.9999999999999995E-7</v>
      </c>
      <c r="AD69" s="25">
        <f t="shared" si="18"/>
        <v>0</v>
      </c>
      <c r="AE69" s="25">
        <f t="shared" si="19"/>
        <v>0</v>
      </c>
      <c r="AF69" s="25" t="str">
        <f t="shared" si="20"/>
        <v/>
      </c>
      <c r="AG69" s="35" t="str">
        <f t="shared" si="21"/>
        <v/>
      </c>
      <c r="AH69" s="25"/>
      <c r="AI69" s="25" t="str">
        <f t="shared" si="22"/>
        <v/>
      </c>
      <c r="AJ69" s="25" t="str">
        <f t="shared" si="23"/>
        <v/>
      </c>
      <c r="AK69" s="25" t="str">
        <f t="shared" si="24"/>
        <v/>
      </c>
      <c r="AL69" s="25" t="str">
        <f t="shared" si="25"/>
        <v/>
      </c>
      <c r="AM69" s="25" t="e">
        <f t="shared" si="26"/>
        <v>#VALUE!</v>
      </c>
      <c r="AN69" s="25" t="e">
        <f t="shared" si="27"/>
        <v>#VALUE!</v>
      </c>
      <c r="AO69" s="25" t="str">
        <f t="shared" si="28"/>
        <v/>
      </c>
      <c r="AP69" s="35" t="str">
        <f t="shared" si="29"/>
        <v/>
      </c>
      <c r="AQ69" s="25"/>
      <c r="AR69" s="25">
        <v>5</v>
      </c>
      <c r="AS69" s="25">
        <v>2</v>
      </c>
      <c r="AT69" s="25">
        <v>2</v>
      </c>
      <c r="AU69" s="25">
        <v>0.5</v>
      </c>
      <c r="AV69" s="23"/>
      <c r="AW69" s="36" t="str">
        <f t="shared" si="30"/>
        <v/>
      </c>
      <c r="AX69" s="25" t="str">
        <f t="shared" si="31"/>
        <v/>
      </c>
      <c r="AY69" s="36" t="str">
        <f t="shared" si="32"/>
        <v/>
      </c>
      <c r="AZ69" s="25" t="str">
        <f t="shared" si="33"/>
        <v/>
      </c>
      <c r="BA69" s="36" t="str">
        <f t="shared" si="34"/>
        <v/>
      </c>
      <c r="BB69" s="25" t="str">
        <f t="shared" si="35"/>
        <v/>
      </c>
      <c r="BC69" s="36" t="str">
        <f t="shared" si="36"/>
        <v/>
      </c>
      <c r="BD69" s="25" t="str">
        <f t="shared" si="37"/>
        <v/>
      </c>
      <c r="BE69" s="36" t="str">
        <f t="shared" si="38"/>
        <v/>
      </c>
      <c r="BF69" s="25" t="str">
        <f t="shared" si="39"/>
        <v/>
      </c>
      <c r="BG69" s="36" t="str">
        <f t="shared" si="40"/>
        <v/>
      </c>
      <c r="BH69" s="25" t="str">
        <f t="shared" si="41"/>
        <v/>
      </c>
      <c r="BI69" s="36" t="str">
        <f t="shared" si="42"/>
        <v/>
      </c>
      <c r="BJ69" s="25" t="str">
        <f t="shared" si="43"/>
        <v/>
      </c>
      <c r="BK69" s="36" t="str">
        <f t="shared" si="44"/>
        <v/>
      </c>
      <c r="BL69" s="25" t="str">
        <f t="shared" si="45"/>
        <v/>
      </c>
      <c r="BM69" s="25" t="str">
        <f t="shared" si="46"/>
        <v/>
      </c>
      <c r="BN69" s="25" t="str">
        <f t="shared" si="47"/>
        <v/>
      </c>
      <c r="BO69" s="23"/>
      <c r="BP69" s="37">
        <f t="shared" si="48"/>
        <v>0</v>
      </c>
      <c r="BQ69" s="37">
        <f t="shared" si="49"/>
        <v>0</v>
      </c>
      <c r="BR69" s="37">
        <f t="shared" si="50"/>
        <v>0</v>
      </c>
      <c r="BS69" s="23"/>
      <c r="BT69" s="25" t="str">
        <f t="shared" si="51"/>
        <v/>
      </c>
      <c r="BU69" s="25" t="str">
        <f t="shared" si="52"/>
        <v/>
      </c>
      <c r="BV69" s="25" t="str">
        <f t="shared" si="53"/>
        <v>&gt;15000</v>
      </c>
      <c r="BW69" s="25" t="e">
        <f t="shared" si="54"/>
        <v>#VALUE!</v>
      </c>
      <c r="BX69" s="25" t="str">
        <f t="shared" si="55"/>
        <v/>
      </c>
      <c r="BY69" s="25" t="str">
        <f t="shared" si="56"/>
        <v>&gt;150000</v>
      </c>
      <c r="BZ69" s="25" t="str">
        <f t="shared" si="57"/>
        <v/>
      </c>
      <c r="CA69" s="25" t="str">
        <f t="shared" si="58"/>
        <v/>
      </c>
      <c r="CB69" s="25" t="str">
        <f t="shared" si="59"/>
        <v>&gt;150000</v>
      </c>
      <c r="CC69" s="23"/>
      <c r="CD69" s="22" t="str">
        <f t="shared" si="60"/>
        <v/>
      </c>
      <c r="CE69" s="30"/>
      <c r="CF69" s="25" t="str">
        <f t="shared" si="61"/>
        <v/>
      </c>
      <c r="CG69" s="38" t="str">
        <f t="shared" si="62"/>
        <v/>
      </c>
      <c r="IA69"/>
      <c r="IB69"/>
      <c r="IC69"/>
      <c r="ID69"/>
      <c r="IE69"/>
      <c r="IF69"/>
      <c r="IG69"/>
      <c r="IH69"/>
      <c r="II69"/>
      <c r="IJ69"/>
    </row>
    <row r="70" spans="1:244" s="4" customFormat="1" x14ac:dyDescent="0.25">
      <c r="A70" s="21">
        <v>66</v>
      </c>
      <c r="B70" s="34"/>
      <c r="C70" s="23"/>
      <c r="D70" s="34"/>
      <c r="E70" s="34"/>
      <c r="F70" s="34"/>
      <c r="G70" s="34"/>
      <c r="H70" s="34"/>
      <c r="I70" s="22"/>
      <c r="J70" s="34"/>
      <c r="K70" s="34"/>
      <c r="L70" s="25"/>
      <c r="M70" s="25" t="str">
        <f t="shared" ref="M70:M133" si="63">IF(D70="","",IF(SUM(D70:H70)&gt;750,751,SUM(D70:H70)))</f>
        <v/>
      </c>
      <c r="N70" s="25">
        <f t="shared" ref="N70:N133" si="64">IF(D70&gt;0,D70,D70+0.000001)</f>
        <v>9.9999999999999995E-7</v>
      </c>
      <c r="O70" s="25">
        <f t="shared" ref="O70:O133" si="65">IF(E70&gt;0,E70,E70+0.000001)</f>
        <v>9.9999999999999995E-7</v>
      </c>
      <c r="P70" s="25">
        <f t="shared" ref="P70:P133" si="66">IF(F70&gt;0,F70,F70+0.000001)</f>
        <v>9.9999999999999995E-7</v>
      </c>
      <c r="Q70" s="25">
        <f t="shared" ref="Q70:Q133" si="67">IF(G70&gt;0,G70,G70+0.000001)</f>
        <v>9.9999999999999995E-7</v>
      </c>
      <c r="R70" s="25">
        <f t="shared" ref="R70:R133" si="68">IF(H70&gt;0,H70,H70+0.000001)</f>
        <v>9.9999999999999995E-7</v>
      </c>
      <c r="S70" s="25">
        <f t="shared" ref="S70:S133" si="69">(LN(N70/AVERAGE($N70:$R70)))*N70</f>
        <v>0</v>
      </c>
      <c r="T70" s="25">
        <f t="shared" ref="T70:T133" si="70">(LN(O70/AVERAGE($N70:$R70)))*O70</f>
        <v>0</v>
      </c>
      <c r="U70" s="25">
        <f t="shared" ref="U70:U133" si="71">(LN(P70/AVERAGE($N70:$R70)))*P70</f>
        <v>0</v>
      </c>
      <c r="V70" s="25">
        <f t="shared" ref="V70:V133" si="72">(LN(Q70/AVERAGE($N70:$R70)))*Q70</f>
        <v>0</v>
      </c>
      <c r="W70" s="25">
        <f t="shared" ref="W70:W133" si="73">(LN(R70/AVERAGE($N70:$R70)))*R70</f>
        <v>0</v>
      </c>
      <c r="X70" s="25" t="str">
        <f t="shared" ref="X70:X133" si="74">IF(D70="","",SUM(S70:W70)*2)</f>
        <v/>
      </c>
      <c r="Y70" s="35" t="str">
        <f t="shared" ref="Y70:Y133" si="75">IF(D70="","",IF(X70&gt;13.277,"!!!!!","-"))</f>
        <v/>
      </c>
      <c r="Z70" s="25"/>
      <c r="AA70" s="25" t="str">
        <f t="shared" ref="AA70:AA133" si="76">IF(D70="","",IF(SUM(J70:K70)&gt;300,301,SUM(J70:K70)))</f>
        <v/>
      </c>
      <c r="AB70" s="25">
        <f t="shared" ref="AB70:AB133" si="77">IF(J70&gt;0,J70,J70+0.000001)</f>
        <v>9.9999999999999995E-7</v>
      </c>
      <c r="AC70" s="25">
        <f t="shared" ref="AC70:AC133" si="78">IF(K70&gt;0,K70,K70+0.000001)</f>
        <v>9.9999999999999995E-7</v>
      </c>
      <c r="AD70" s="25">
        <f t="shared" ref="AD70:AD133" si="79">(LN(AB70/AVERAGE($AB70:$AC70)))*AB70</f>
        <v>0</v>
      </c>
      <c r="AE70" s="25">
        <f t="shared" ref="AE70:AE133" si="80">(LN(AC70/AVERAGE($AB70:$AC70)))*AC70</f>
        <v>0</v>
      </c>
      <c r="AF70" s="25" t="str">
        <f t="shared" ref="AF70:AF133" si="81">IF(D70="","",SUM(AD70:AE70)*2)</f>
        <v/>
      </c>
      <c r="AG70" s="35" t="str">
        <f t="shared" ref="AG70:AG133" si="82">IF(D70="","",IF(AF70&gt;6.635,"!!!!!","-"))</f>
        <v/>
      </c>
      <c r="AH70" s="25"/>
      <c r="AI70" s="25" t="str">
        <f t="shared" ref="AI70:AI133" si="83">IF(D70="","",SUM(M70,AA70))</f>
        <v/>
      </c>
      <c r="AJ70" s="25" t="str">
        <f t="shared" ref="AJ70:AJ133" si="84">IF(M70&gt;0,M70,M70+0.000001)</f>
        <v/>
      </c>
      <c r="AK70" s="25" t="str">
        <f t="shared" ref="AK70:AK133" si="85">IF(AA70&gt;0,AA70,AA70+0.000001)</f>
        <v/>
      </c>
      <c r="AL70" s="25" t="str">
        <f t="shared" ref="AL70:AL133" si="86">IF(AI70&gt;0,AI70,AI70+0.000001)</f>
        <v/>
      </c>
      <c r="AM70" s="25" t="e">
        <f t="shared" ref="AM70:AM133" si="87">(LN(AJ70/(10*(AL70)/10.4)))*AJ70</f>
        <v>#VALUE!</v>
      </c>
      <c r="AN70" s="25" t="e">
        <f t="shared" ref="AN70:AN133" si="88">(LN(AK70/((0.4*AL70)/10.4)))*AK70</f>
        <v>#VALUE!</v>
      </c>
      <c r="AO70" s="25" t="str">
        <f t="shared" ref="AO70:AO133" si="89">IF(D70="","",2*(AM70+AN70))</f>
        <v/>
      </c>
      <c r="AP70" s="35" t="str">
        <f t="shared" ref="AP70:AP133" si="90">IF(D70="","",IF((M70-AA70)&gt;734,"!!!!!",IF(M70=751,"-",IF(AO70&gt;6.635,"!!!!!","-"))))</f>
        <v/>
      </c>
      <c r="AQ70" s="25"/>
      <c r="AR70" s="25">
        <v>5</v>
      </c>
      <c r="AS70" s="25">
        <v>2</v>
      </c>
      <c r="AT70" s="25">
        <v>2</v>
      </c>
      <c r="AU70" s="25">
        <v>0.5</v>
      </c>
      <c r="AV70" s="23"/>
      <c r="AW70" s="36" t="str">
        <f t="shared" ref="AW70:AW133" si="91">IF(D70="","",(M70/(AR70*AT70*AU70))*100)</f>
        <v/>
      </c>
      <c r="AX70" s="25" t="str">
        <f t="shared" ref="AX70:AX133" si="92">IF(D70="","",IF(AW70&lt;100,ROUND(AW70,0),IF(AW70&lt;1000,ROUND(AW70,-1),IF(AW70&lt;10000,ROUND(AW70,-2),IF(AW70&lt;100000,ROUND(AW70,-3),ROUND(AW70,-4))))))</f>
        <v/>
      </c>
      <c r="AY70" s="36" t="str">
        <f t="shared" ref="AY70:AY133" si="93">IF(D70="","",((M70-(1.96*SQRT(M70)))/(AR70*AT70*AU70))*100)</f>
        <v/>
      </c>
      <c r="AZ70" s="25" t="str">
        <f t="shared" ref="AZ70:AZ133" si="94">IF(D70="","",IF(AY70&lt;100,ROUND(AY70,0),IF(AY70&lt;1000,ROUND(AY70,-1),IF(AY70&lt;10000,ROUND(AY70,-2),IF(AY70&lt;100000,ROUND(AY70,-3),ROUND(AY70,-4))))))</f>
        <v/>
      </c>
      <c r="BA70" s="36" t="str">
        <f t="shared" ref="BA70:BA133" si="95">IF(D70="","",((M70+(1.96*SQRT(M70)))/(AR70*AT70*AU70))*100)</f>
        <v/>
      </c>
      <c r="BB70" s="25" t="str">
        <f t="shared" ref="BB70:BB133" si="96">IF(D70="","",IF(BA70&lt;100,ROUND(BA70,0),IF(BA70&lt;1000,ROUND(BA70,-1),IF(BA70&lt;10000,ROUND(BA70,-2),IF(BA70&lt;100000,ROUND(BA70,-3),ROUND(BA70,-4))))))</f>
        <v/>
      </c>
      <c r="BC70" s="36" t="str">
        <f t="shared" ref="BC70:BC133" si="97">IF(D70="","",(AA70/(0.1*AS70*AT70*AU70))*100)</f>
        <v/>
      </c>
      <c r="BD70" s="25" t="str">
        <f t="shared" ref="BD70:BD133" si="98">IF(D70="","",IF(BC70&lt;100,ROUND(BC70,0),IF(BC70&lt;1000,ROUND(BC70,-1),IF(BC70&lt;10000,ROUND(BC70,-2),IF(BC70&lt;100000,ROUND(BC70,-3),ROUND(BC70,-4))))))</f>
        <v/>
      </c>
      <c r="BE70" s="36" t="str">
        <f t="shared" ref="BE70:BE133" si="99">IF(D70="","",(((AA70-(1.96*SQRT(AA70)))/(0.1*AS70*AT70*AU70))*100))</f>
        <v/>
      </c>
      <c r="BF70" s="25" t="str">
        <f t="shared" ref="BF70:BF133" si="100">IF(D70="","",IF(BE70&lt;100,ROUND(BE70,0),IF(BE70&lt;1000,ROUND(BE70,-1),IF(BE70&lt;10000,ROUND(BE70,-2),IF(BE70&lt;100000,ROUND(BE70,-3),ROUND(BE70,-4))))))</f>
        <v/>
      </c>
      <c r="BG70" s="36" t="str">
        <f t="shared" ref="BG70:BG133" si="101">IF(D70="","",(((AA70+(1.96*SQRT(AA70)))/(0.1*AS70*AT70*AU70))*100))</f>
        <v/>
      </c>
      <c r="BH70" s="25" t="str">
        <f t="shared" ref="BH70:BH133" si="102">IF(D70="","",IF(BG70&lt;100,ROUND(BG70,0),IF(BG70&lt;1000,ROUND(BG70,-1),IF(BG70&lt;10000,ROUND(BG70,-2),IF(BG70&lt;100000,ROUND(BG70,-3),ROUND(BG70,-4))))))</f>
        <v/>
      </c>
      <c r="BI70" s="36" t="str">
        <f t="shared" ref="BI70:BI133" si="103">IF(D70="","",(AI70/(AT70*(AR70+0.1*AS70)*AU70))*100)</f>
        <v/>
      </c>
      <c r="BJ70" s="25" t="str">
        <f t="shared" ref="BJ70:BJ133" si="104">IF(D70="","",IF(BI70&lt;100,ROUND(BI70,0),IF(BI70&lt;1000,ROUND(BI70,-1),IF(BI70&lt;10000,ROUND(BI70,-2),IF(BI70&lt;100000,ROUND(BI70,-3),ROUND(BI70,-4))))))</f>
        <v/>
      </c>
      <c r="BK70" s="36" t="str">
        <f t="shared" ref="BK70:BK133" si="105">IF(D70="","",(((AI70-(1.96*SQRT(AI70)))/(AT70*(AR70+0.1*AS70)*AU70))*100))</f>
        <v/>
      </c>
      <c r="BL70" s="25" t="str">
        <f t="shared" ref="BL70:BL133" si="106">IF(D70="","",IF(BK70&lt;100,ROUND(BK70,0),IF(BK70&lt;1000,ROUND(BK70,-1),IF(BK70&lt;10000,ROUND(BK70,-2),IF(BK70&lt;100000,ROUND(BK70,-3),ROUND(BK70,-4))))))</f>
        <v/>
      </c>
      <c r="BM70" s="25" t="str">
        <f t="shared" ref="BM70:BM133" si="107">IF(D70="","",(((AI70+(1.96*SQRT(AI70)))/(AT70*(AR70+0.1*AS70)*AU70))*100))</f>
        <v/>
      </c>
      <c r="BN70" s="25" t="str">
        <f t="shared" ref="BN70:BN133" si="108">IF(D70="","",IF(BM70&lt;100,ROUND(BM70,0),IF(BM70&lt;1000,ROUND(BM70,-1),IF(BM70&lt;10000,ROUND(BM70,-2),IF(BM70&lt;100000,ROUND(BM70,-3),ROUND(BM70,-4))))))</f>
        <v/>
      </c>
      <c r="BO70" s="23"/>
      <c r="BP70" s="37">
        <f t="shared" ref="BP70:BP133" si="109">IF(Y70="!!!!!",1,0)</f>
        <v>0</v>
      </c>
      <c r="BQ70" s="37">
        <f t="shared" ref="BQ70:BQ133" si="110">IF(AG70="!!!!!",1,0)</f>
        <v>0</v>
      </c>
      <c r="BR70" s="37">
        <f t="shared" ref="BR70:BR133" si="111">IF(M70=751,0,IF(AP70="!!!!!",1,0))</f>
        <v>0</v>
      </c>
      <c r="BS70" s="23"/>
      <c r="BT70" s="25" t="str">
        <f t="shared" ref="BT70:BT133" si="112">IF(M70=751,"&gt;15000",IF(M70=0,"&lt;20",IF(M70=1,"20 estimated",IF(M70=2,"40 estimated",IF(M70=3,"60 estimated",IF(M70=4,"80 estimated",IF(M70=5,"100 estimated",IF(M70=6,"120 estimated",IF(M70=7,"140 estimated",IF(M70=8,"160 estimated",IF(M70=9,"180 estimated",AX70)))))))))))</f>
        <v/>
      </c>
      <c r="BU70" s="25" t="str">
        <f t="shared" ref="BU70:BU133" si="113">IF(M70=751,"n/a",IF(M70=0,"n/a",IF(AZ70&lt;20,"&lt;20",AZ70)))</f>
        <v/>
      </c>
      <c r="BV70" s="25" t="str">
        <f t="shared" ref="BV70:BV133" si="114">IF(M70=751,"n/a",IF(M70=0,"n/a",IF(BB70&lt;20,"&lt;20",IF(BB70&gt;15000,"&gt;15000",BB70))))</f>
        <v>&gt;15000</v>
      </c>
      <c r="BW70" s="25" t="e">
        <f t="shared" ref="BW70:BW133" si="115">IF(AP70="!!!!!","VOID",IF(AG70="!!!!!","&gt;15000",IF((M70-AA70)&gt;734,"VOID",IF(AA70=0,"&lt;500",IF(AA70=1,"500 estimated",IF(AA70=2,"1000 estimated",IF(AA70=3,"1500 estimated",IF(AA70=4,"2000 estimated",IF(AA70=5,"2500 estimated",IF(AA70=6,"3000 estimated",IF(AA70=7,"3500 estimated",IF(AA70=8,"4000 estimated",IF(AA70=9,"4500 estimated",BD70)))))))))))))</f>
        <v>#VALUE!</v>
      </c>
      <c r="BX70" s="25" t="str">
        <f t="shared" ref="BX70:BX133" si="116">IF(AA70=301,"n/a",IF(AA70=0,"n/a",IF(BF70&lt;500,"&lt;500",BF70)))</f>
        <v/>
      </c>
      <c r="BY70" s="25" t="str">
        <f t="shared" ref="BY70:BY133" si="117">IF(AA70=301,"n/a",IF(AA70=0,"n/a",IF(BH70&lt;500,"&lt;500",IF(BH70&gt;150000,"&gt;150000",BH70))))</f>
        <v>&gt;150000</v>
      </c>
      <c r="BZ70" s="25" t="str">
        <f t="shared" ref="BZ70:BZ133" si="118">IF(AI70=0,"&lt;19",IF(AI70=1,"19 estimated",IF(AI70=2,"38 estimated",IF(AI70=3,"58 estimated",IF(AI70=4,"77 estimated",IF(AI70=5,"96 estimated",IF(AI70=6,"120 estimated",IF(AI70=7,"130 estimated",IF(AI70=8,"150 estimated",IF(AI70=9,"170 estimated",BJ70))))))))))</f>
        <v/>
      </c>
      <c r="CA70" s="25" t="str">
        <f t="shared" ref="CA70:CA133" si="119">IF(AI70=1052,"n/a",IF(AI70=0,"n/a",IF(BL70&lt;19,"&lt;19",BL70)))</f>
        <v/>
      </c>
      <c r="CB70" s="25" t="str">
        <f t="shared" ref="CB70:CB133" si="120">IF(AI70=1052,"n/a",IF(AI70=0,"n/a",IF(BN70&lt;19,"&lt;19",IF(BN70&gt;150000,"&gt;150000",BN70))))</f>
        <v>&gt;150000</v>
      </c>
      <c r="CC70" s="23"/>
      <c r="CD70" s="22" t="str">
        <f t="shared" ref="CD70:CD133" si="121">IF(D70="","",IF(BR70=1,"VOID",IF(AI70=1052,"&gt;150000",IF(M70=751,BW70,IF(SUM(BP70:BQ70)=2,"VOID",IF(SUM(BP70:BQ70)=0,BZ70,IF(BP70=0,BT70,BW70)))))))</f>
        <v/>
      </c>
      <c r="CE70" s="30"/>
      <c r="CF70" s="25" t="str">
        <f t="shared" ref="CF70:CF133" si="122">IF(D70="","",IF(CD70="VOID","n/a",IF(BR70=1,"n/a",IF(AI70=1052,"n/a",IF(CD70="&gt;15000","n/a",IF(M70=751,BX70,IF(SUM(BP70:BQ70)=2,"VOID",IF(SUM(BP70:BQ70)=0,CA70,IF(BP70=0,BU70,BX70)))))))))</f>
        <v/>
      </c>
      <c r="CG70" s="38" t="str">
        <f t="shared" ref="CG70:CG133" si="123">IF(D70="","",IF(CD70="VOID","n/a",IF(BR70=1,"n/a",IF(AI70=1052,"n/a",IF(CD70="&gt;15000","n/a",IF(M70=751,BY70,IF(SUM(BP70:BQ70)=2,"VOID",IF(SUM(BP70:BQ70)=0,CB70,IF(BP70=0,BV70,BY70)))))))))</f>
        <v/>
      </c>
      <c r="IA70"/>
      <c r="IB70"/>
      <c r="IC70"/>
      <c r="ID70"/>
      <c r="IE70"/>
      <c r="IF70"/>
      <c r="IG70"/>
      <c r="IH70"/>
      <c r="II70"/>
      <c r="IJ70"/>
    </row>
    <row r="71" spans="1:244" s="4" customFormat="1" x14ac:dyDescent="0.25">
      <c r="A71" s="32">
        <v>67</v>
      </c>
      <c r="B71" s="34"/>
      <c r="C71" s="23"/>
      <c r="D71" s="34"/>
      <c r="E71" s="34"/>
      <c r="F71" s="34"/>
      <c r="G71" s="34"/>
      <c r="H71" s="34"/>
      <c r="I71" s="22"/>
      <c r="J71" s="34"/>
      <c r="K71" s="34"/>
      <c r="L71" s="25"/>
      <c r="M71" s="25" t="str">
        <f t="shared" si="63"/>
        <v/>
      </c>
      <c r="N71" s="25">
        <f t="shared" si="64"/>
        <v>9.9999999999999995E-7</v>
      </c>
      <c r="O71" s="25">
        <f t="shared" si="65"/>
        <v>9.9999999999999995E-7</v>
      </c>
      <c r="P71" s="25">
        <f t="shared" si="66"/>
        <v>9.9999999999999995E-7</v>
      </c>
      <c r="Q71" s="25">
        <f t="shared" si="67"/>
        <v>9.9999999999999995E-7</v>
      </c>
      <c r="R71" s="25">
        <f t="shared" si="68"/>
        <v>9.9999999999999995E-7</v>
      </c>
      <c r="S71" s="25">
        <f t="shared" si="69"/>
        <v>0</v>
      </c>
      <c r="T71" s="25">
        <f t="shared" si="70"/>
        <v>0</v>
      </c>
      <c r="U71" s="25">
        <f t="shared" si="71"/>
        <v>0</v>
      </c>
      <c r="V71" s="25">
        <f t="shared" si="72"/>
        <v>0</v>
      </c>
      <c r="W71" s="25">
        <f t="shared" si="73"/>
        <v>0</v>
      </c>
      <c r="X71" s="25" t="str">
        <f t="shared" si="74"/>
        <v/>
      </c>
      <c r="Y71" s="35" t="str">
        <f t="shared" si="75"/>
        <v/>
      </c>
      <c r="Z71" s="25"/>
      <c r="AA71" s="25" t="str">
        <f t="shared" si="76"/>
        <v/>
      </c>
      <c r="AB71" s="25">
        <f t="shared" si="77"/>
        <v>9.9999999999999995E-7</v>
      </c>
      <c r="AC71" s="25">
        <f t="shared" si="78"/>
        <v>9.9999999999999995E-7</v>
      </c>
      <c r="AD71" s="25">
        <f t="shared" si="79"/>
        <v>0</v>
      </c>
      <c r="AE71" s="25">
        <f t="shared" si="80"/>
        <v>0</v>
      </c>
      <c r="AF71" s="25" t="str">
        <f t="shared" si="81"/>
        <v/>
      </c>
      <c r="AG71" s="35" t="str">
        <f t="shared" si="82"/>
        <v/>
      </c>
      <c r="AH71" s="25"/>
      <c r="AI71" s="25" t="str">
        <f t="shared" si="83"/>
        <v/>
      </c>
      <c r="AJ71" s="25" t="str">
        <f t="shared" si="84"/>
        <v/>
      </c>
      <c r="AK71" s="25" t="str">
        <f t="shared" si="85"/>
        <v/>
      </c>
      <c r="AL71" s="25" t="str">
        <f t="shared" si="86"/>
        <v/>
      </c>
      <c r="AM71" s="25" t="e">
        <f t="shared" si="87"/>
        <v>#VALUE!</v>
      </c>
      <c r="AN71" s="25" t="e">
        <f t="shared" si="88"/>
        <v>#VALUE!</v>
      </c>
      <c r="AO71" s="25" t="str">
        <f t="shared" si="89"/>
        <v/>
      </c>
      <c r="AP71" s="35" t="str">
        <f t="shared" si="90"/>
        <v/>
      </c>
      <c r="AQ71" s="25"/>
      <c r="AR71" s="25">
        <v>5</v>
      </c>
      <c r="AS71" s="25">
        <v>2</v>
      </c>
      <c r="AT71" s="25">
        <v>2</v>
      </c>
      <c r="AU71" s="25">
        <v>0.5</v>
      </c>
      <c r="AV71" s="23"/>
      <c r="AW71" s="36" t="str">
        <f t="shared" si="91"/>
        <v/>
      </c>
      <c r="AX71" s="25" t="str">
        <f t="shared" si="92"/>
        <v/>
      </c>
      <c r="AY71" s="36" t="str">
        <f t="shared" si="93"/>
        <v/>
      </c>
      <c r="AZ71" s="25" t="str">
        <f t="shared" si="94"/>
        <v/>
      </c>
      <c r="BA71" s="36" t="str">
        <f t="shared" si="95"/>
        <v/>
      </c>
      <c r="BB71" s="25" t="str">
        <f t="shared" si="96"/>
        <v/>
      </c>
      <c r="BC71" s="36" t="str">
        <f t="shared" si="97"/>
        <v/>
      </c>
      <c r="BD71" s="25" t="str">
        <f t="shared" si="98"/>
        <v/>
      </c>
      <c r="BE71" s="36" t="str">
        <f t="shared" si="99"/>
        <v/>
      </c>
      <c r="BF71" s="25" t="str">
        <f t="shared" si="100"/>
        <v/>
      </c>
      <c r="BG71" s="36" t="str">
        <f t="shared" si="101"/>
        <v/>
      </c>
      <c r="BH71" s="25" t="str">
        <f t="shared" si="102"/>
        <v/>
      </c>
      <c r="BI71" s="36" t="str">
        <f t="shared" si="103"/>
        <v/>
      </c>
      <c r="BJ71" s="25" t="str">
        <f t="shared" si="104"/>
        <v/>
      </c>
      <c r="BK71" s="36" t="str">
        <f t="shared" si="105"/>
        <v/>
      </c>
      <c r="BL71" s="25" t="str">
        <f t="shared" si="106"/>
        <v/>
      </c>
      <c r="BM71" s="25" t="str">
        <f t="shared" si="107"/>
        <v/>
      </c>
      <c r="BN71" s="25" t="str">
        <f t="shared" si="108"/>
        <v/>
      </c>
      <c r="BO71" s="23"/>
      <c r="BP71" s="37">
        <f t="shared" si="109"/>
        <v>0</v>
      </c>
      <c r="BQ71" s="37">
        <f t="shared" si="110"/>
        <v>0</v>
      </c>
      <c r="BR71" s="37">
        <f t="shared" si="111"/>
        <v>0</v>
      </c>
      <c r="BS71" s="23"/>
      <c r="BT71" s="25" t="str">
        <f t="shared" si="112"/>
        <v/>
      </c>
      <c r="BU71" s="25" t="str">
        <f t="shared" si="113"/>
        <v/>
      </c>
      <c r="BV71" s="25" t="str">
        <f t="shared" si="114"/>
        <v>&gt;15000</v>
      </c>
      <c r="BW71" s="25" t="e">
        <f t="shared" si="115"/>
        <v>#VALUE!</v>
      </c>
      <c r="BX71" s="25" t="str">
        <f t="shared" si="116"/>
        <v/>
      </c>
      <c r="BY71" s="25" t="str">
        <f t="shared" si="117"/>
        <v>&gt;150000</v>
      </c>
      <c r="BZ71" s="25" t="str">
        <f t="shared" si="118"/>
        <v/>
      </c>
      <c r="CA71" s="25" t="str">
        <f t="shared" si="119"/>
        <v/>
      </c>
      <c r="CB71" s="25" t="str">
        <f t="shared" si="120"/>
        <v>&gt;150000</v>
      </c>
      <c r="CC71" s="23"/>
      <c r="CD71" s="22" t="str">
        <f t="shared" si="121"/>
        <v/>
      </c>
      <c r="CE71" s="30"/>
      <c r="CF71" s="25" t="str">
        <f t="shared" si="122"/>
        <v/>
      </c>
      <c r="CG71" s="38" t="str">
        <f t="shared" si="123"/>
        <v/>
      </c>
      <c r="IA71"/>
      <c r="IB71"/>
      <c r="IC71"/>
      <c r="ID71"/>
      <c r="IE71"/>
      <c r="IF71"/>
      <c r="IG71"/>
      <c r="IH71"/>
      <c r="II71"/>
      <c r="IJ71"/>
    </row>
    <row r="72" spans="1:244" s="4" customFormat="1" x14ac:dyDescent="0.25">
      <c r="A72" s="21">
        <v>68</v>
      </c>
      <c r="B72" s="34"/>
      <c r="C72" s="23"/>
      <c r="D72" s="34"/>
      <c r="E72" s="34"/>
      <c r="F72" s="34"/>
      <c r="G72" s="34"/>
      <c r="H72" s="34"/>
      <c r="I72" s="22"/>
      <c r="J72" s="34"/>
      <c r="K72" s="34"/>
      <c r="L72" s="25"/>
      <c r="M72" s="25" t="str">
        <f t="shared" si="63"/>
        <v/>
      </c>
      <c r="N72" s="25">
        <f t="shared" si="64"/>
        <v>9.9999999999999995E-7</v>
      </c>
      <c r="O72" s="25">
        <f t="shared" si="65"/>
        <v>9.9999999999999995E-7</v>
      </c>
      <c r="P72" s="25">
        <f t="shared" si="66"/>
        <v>9.9999999999999995E-7</v>
      </c>
      <c r="Q72" s="25">
        <f t="shared" si="67"/>
        <v>9.9999999999999995E-7</v>
      </c>
      <c r="R72" s="25">
        <f t="shared" si="68"/>
        <v>9.9999999999999995E-7</v>
      </c>
      <c r="S72" s="25">
        <f t="shared" si="69"/>
        <v>0</v>
      </c>
      <c r="T72" s="25">
        <f t="shared" si="70"/>
        <v>0</v>
      </c>
      <c r="U72" s="25">
        <f t="shared" si="71"/>
        <v>0</v>
      </c>
      <c r="V72" s="25">
        <f t="shared" si="72"/>
        <v>0</v>
      </c>
      <c r="W72" s="25">
        <f t="shared" si="73"/>
        <v>0</v>
      </c>
      <c r="X72" s="25" t="str">
        <f t="shared" si="74"/>
        <v/>
      </c>
      <c r="Y72" s="35" t="str">
        <f t="shared" si="75"/>
        <v/>
      </c>
      <c r="Z72" s="25"/>
      <c r="AA72" s="25" t="str">
        <f t="shared" si="76"/>
        <v/>
      </c>
      <c r="AB72" s="25">
        <f t="shared" si="77"/>
        <v>9.9999999999999995E-7</v>
      </c>
      <c r="AC72" s="25">
        <f t="shared" si="78"/>
        <v>9.9999999999999995E-7</v>
      </c>
      <c r="AD72" s="25">
        <f t="shared" si="79"/>
        <v>0</v>
      </c>
      <c r="AE72" s="25">
        <f t="shared" si="80"/>
        <v>0</v>
      </c>
      <c r="AF72" s="25" t="str">
        <f t="shared" si="81"/>
        <v/>
      </c>
      <c r="AG72" s="35" t="str">
        <f t="shared" si="82"/>
        <v/>
      </c>
      <c r="AH72" s="25"/>
      <c r="AI72" s="25" t="str">
        <f t="shared" si="83"/>
        <v/>
      </c>
      <c r="AJ72" s="25" t="str">
        <f t="shared" si="84"/>
        <v/>
      </c>
      <c r="AK72" s="25" t="str">
        <f t="shared" si="85"/>
        <v/>
      </c>
      <c r="AL72" s="25" t="str">
        <f t="shared" si="86"/>
        <v/>
      </c>
      <c r="AM72" s="25" t="e">
        <f t="shared" si="87"/>
        <v>#VALUE!</v>
      </c>
      <c r="AN72" s="25" t="e">
        <f t="shared" si="88"/>
        <v>#VALUE!</v>
      </c>
      <c r="AO72" s="25" t="str">
        <f t="shared" si="89"/>
        <v/>
      </c>
      <c r="AP72" s="35" t="str">
        <f t="shared" si="90"/>
        <v/>
      </c>
      <c r="AQ72" s="25"/>
      <c r="AR72" s="25">
        <v>5</v>
      </c>
      <c r="AS72" s="25">
        <v>2</v>
      </c>
      <c r="AT72" s="25">
        <v>2</v>
      </c>
      <c r="AU72" s="25">
        <v>0.5</v>
      </c>
      <c r="AV72" s="23"/>
      <c r="AW72" s="36" t="str">
        <f t="shared" si="91"/>
        <v/>
      </c>
      <c r="AX72" s="25" t="str">
        <f t="shared" si="92"/>
        <v/>
      </c>
      <c r="AY72" s="36" t="str">
        <f t="shared" si="93"/>
        <v/>
      </c>
      <c r="AZ72" s="25" t="str">
        <f t="shared" si="94"/>
        <v/>
      </c>
      <c r="BA72" s="36" t="str">
        <f t="shared" si="95"/>
        <v/>
      </c>
      <c r="BB72" s="25" t="str">
        <f t="shared" si="96"/>
        <v/>
      </c>
      <c r="BC72" s="36" t="str">
        <f t="shared" si="97"/>
        <v/>
      </c>
      <c r="BD72" s="25" t="str">
        <f t="shared" si="98"/>
        <v/>
      </c>
      <c r="BE72" s="36" t="str">
        <f t="shared" si="99"/>
        <v/>
      </c>
      <c r="BF72" s="25" t="str">
        <f t="shared" si="100"/>
        <v/>
      </c>
      <c r="BG72" s="36" t="str">
        <f t="shared" si="101"/>
        <v/>
      </c>
      <c r="BH72" s="25" t="str">
        <f t="shared" si="102"/>
        <v/>
      </c>
      <c r="BI72" s="36" t="str">
        <f t="shared" si="103"/>
        <v/>
      </c>
      <c r="BJ72" s="25" t="str">
        <f t="shared" si="104"/>
        <v/>
      </c>
      <c r="BK72" s="36" t="str">
        <f t="shared" si="105"/>
        <v/>
      </c>
      <c r="BL72" s="25" t="str">
        <f t="shared" si="106"/>
        <v/>
      </c>
      <c r="BM72" s="25" t="str">
        <f t="shared" si="107"/>
        <v/>
      </c>
      <c r="BN72" s="25" t="str">
        <f t="shared" si="108"/>
        <v/>
      </c>
      <c r="BO72" s="23"/>
      <c r="BP72" s="37">
        <f t="shared" si="109"/>
        <v>0</v>
      </c>
      <c r="BQ72" s="37">
        <f t="shared" si="110"/>
        <v>0</v>
      </c>
      <c r="BR72" s="37">
        <f t="shared" si="111"/>
        <v>0</v>
      </c>
      <c r="BS72" s="23"/>
      <c r="BT72" s="25" t="str">
        <f t="shared" si="112"/>
        <v/>
      </c>
      <c r="BU72" s="25" t="str">
        <f t="shared" si="113"/>
        <v/>
      </c>
      <c r="BV72" s="25" t="str">
        <f t="shared" si="114"/>
        <v>&gt;15000</v>
      </c>
      <c r="BW72" s="25" t="e">
        <f t="shared" si="115"/>
        <v>#VALUE!</v>
      </c>
      <c r="BX72" s="25" t="str">
        <f t="shared" si="116"/>
        <v/>
      </c>
      <c r="BY72" s="25" t="str">
        <f t="shared" si="117"/>
        <v>&gt;150000</v>
      </c>
      <c r="BZ72" s="25" t="str">
        <f t="shared" si="118"/>
        <v/>
      </c>
      <c r="CA72" s="25" t="str">
        <f t="shared" si="119"/>
        <v/>
      </c>
      <c r="CB72" s="25" t="str">
        <f t="shared" si="120"/>
        <v>&gt;150000</v>
      </c>
      <c r="CC72" s="23"/>
      <c r="CD72" s="22" t="str">
        <f t="shared" si="121"/>
        <v/>
      </c>
      <c r="CE72" s="30"/>
      <c r="CF72" s="25" t="str">
        <f t="shared" si="122"/>
        <v/>
      </c>
      <c r="CG72" s="38" t="str">
        <f t="shared" si="123"/>
        <v/>
      </c>
      <c r="IA72"/>
      <c r="IB72"/>
      <c r="IC72"/>
      <c r="ID72"/>
      <c r="IE72"/>
      <c r="IF72"/>
      <c r="IG72"/>
      <c r="IH72"/>
      <c r="II72"/>
      <c r="IJ72"/>
    </row>
    <row r="73" spans="1:244" s="4" customFormat="1" x14ac:dyDescent="0.25">
      <c r="A73" s="32">
        <v>69</v>
      </c>
      <c r="B73" s="34"/>
      <c r="C73" s="23"/>
      <c r="D73" s="34"/>
      <c r="E73" s="34"/>
      <c r="F73" s="34"/>
      <c r="G73" s="34"/>
      <c r="H73" s="34"/>
      <c r="I73" s="22"/>
      <c r="J73" s="34"/>
      <c r="K73" s="34"/>
      <c r="L73" s="25"/>
      <c r="M73" s="25" t="str">
        <f t="shared" si="63"/>
        <v/>
      </c>
      <c r="N73" s="25">
        <f t="shared" si="64"/>
        <v>9.9999999999999995E-7</v>
      </c>
      <c r="O73" s="25">
        <f t="shared" si="65"/>
        <v>9.9999999999999995E-7</v>
      </c>
      <c r="P73" s="25">
        <f t="shared" si="66"/>
        <v>9.9999999999999995E-7</v>
      </c>
      <c r="Q73" s="25">
        <f t="shared" si="67"/>
        <v>9.9999999999999995E-7</v>
      </c>
      <c r="R73" s="25">
        <f t="shared" si="68"/>
        <v>9.9999999999999995E-7</v>
      </c>
      <c r="S73" s="25">
        <f t="shared" si="69"/>
        <v>0</v>
      </c>
      <c r="T73" s="25">
        <f t="shared" si="70"/>
        <v>0</v>
      </c>
      <c r="U73" s="25">
        <f t="shared" si="71"/>
        <v>0</v>
      </c>
      <c r="V73" s="25">
        <f t="shared" si="72"/>
        <v>0</v>
      </c>
      <c r="W73" s="25">
        <f t="shared" si="73"/>
        <v>0</v>
      </c>
      <c r="X73" s="25" t="str">
        <f t="shared" si="74"/>
        <v/>
      </c>
      <c r="Y73" s="35" t="str">
        <f t="shared" si="75"/>
        <v/>
      </c>
      <c r="Z73" s="25"/>
      <c r="AA73" s="25" t="str">
        <f t="shared" si="76"/>
        <v/>
      </c>
      <c r="AB73" s="25">
        <f t="shared" si="77"/>
        <v>9.9999999999999995E-7</v>
      </c>
      <c r="AC73" s="25">
        <f t="shared" si="78"/>
        <v>9.9999999999999995E-7</v>
      </c>
      <c r="AD73" s="25">
        <f t="shared" si="79"/>
        <v>0</v>
      </c>
      <c r="AE73" s="25">
        <f t="shared" si="80"/>
        <v>0</v>
      </c>
      <c r="AF73" s="25" t="str">
        <f t="shared" si="81"/>
        <v/>
      </c>
      <c r="AG73" s="35" t="str">
        <f t="shared" si="82"/>
        <v/>
      </c>
      <c r="AH73" s="25"/>
      <c r="AI73" s="25" t="str">
        <f t="shared" si="83"/>
        <v/>
      </c>
      <c r="AJ73" s="25" t="str">
        <f t="shared" si="84"/>
        <v/>
      </c>
      <c r="AK73" s="25" t="str">
        <f t="shared" si="85"/>
        <v/>
      </c>
      <c r="AL73" s="25" t="str">
        <f t="shared" si="86"/>
        <v/>
      </c>
      <c r="AM73" s="25" t="e">
        <f t="shared" si="87"/>
        <v>#VALUE!</v>
      </c>
      <c r="AN73" s="25" t="e">
        <f t="shared" si="88"/>
        <v>#VALUE!</v>
      </c>
      <c r="AO73" s="25" t="str">
        <f t="shared" si="89"/>
        <v/>
      </c>
      <c r="AP73" s="35" t="str">
        <f t="shared" si="90"/>
        <v/>
      </c>
      <c r="AQ73" s="25"/>
      <c r="AR73" s="25">
        <v>5</v>
      </c>
      <c r="AS73" s="25">
        <v>2</v>
      </c>
      <c r="AT73" s="25">
        <v>2</v>
      </c>
      <c r="AU73" s="25">
        <v>0.5</v>
      </c>
      <c r="AV73" s="23"/>
      <c r="AW73" s="36" t="str">
        <f t="shared" si="91"/>
        <v/>
      </c>
      <c r="AX73" s="25" t="str">
        <f t="shared" si="92"/>
        <v/>
      </c>
      <c r="AY73" s="36" t="str">
        <f t="shared" si="93"/>
        <v/>
      </c>
      <c r="AZ73" s="25" t="str">
        <f t="shared" si="94"/>
        <v/>
      </c>
      <c r="BA73" s="36" t="str">
        <f t="shared" si="95"/>
        <v/>
      </c>
      <c r="BB73" s="25" t="str">
        <f t="shared" si="96"/>
        <v/>
      </c>
      <c r="BC73" s="36" t="str">
        <f t="shared" si="97"/>
        <v/>
      </c>
      <c r="BD73" s="25" t="str">
        <f t="shared" si="98"/>
        <v/>
      </c>
      <c r="BE73" s="36" t="str">
        <f t="shared" si="99"/>
        <v/>
      </c>
      <c r="BF73" s="25" t="str">
        <f t="shared" si="100"/>
        <v/>
      </c>
      <c r="BG73" s="36" t="str">
        <f t="shared" si="101"/>
        <v/>
      </c>
      <c r="BH73" s="25" t="str">
        <f t="shared" si="102"/>
        <v/>
      </c>
      <c r="BI73" s="36" t="str">
        <f t="shared" si="103"/>
        <v/>
      </c>
      <c r="BJ73" s="25" t="str">
        <f t="shared" si="104"/>
        <v/>
      </c>
      <c r="BK73" s="36" t="str">
        <f t="shared" si="105"/>
        <v/>
      </c>
      <c r="BL73" s="25" t="str">
        <f t="shared" si="106"/>
        <v/>
      </c>
      <c r="BM73" s="25" t="str">
        <f t="shared" si="107"/>
        <v/>
      </c>
      <c r="BN73" s="25" t="str">
        <f t="shared" si="108"/>
        <v/>
      </c>
      <c r="BO73" s="23"/>
      <c r="BP73" s="37">
        <f t="shared" si="109"/>
        <v>0</v>
      </c>
      <c r="BQ73" s="37">
        <f t="shared" si="110"/>
        <v>0</v>
      </c>
      <c r="BR73" s="37">
        <f t="shared" si="111"/>
        <v>0</v>
      </c>
      <c r="BS73" s="23"/>
      <c r="BT73" s="25" t="str">
        <f t="shared" si="112"/>
        <v/>
      </c>
      <c r="BU73" s="25" t="str">
        <f t="shared" si="113"/>
        <v/>
      </c>
      <c r="BV73" s="25" t="str">
        <f t="shared" si="114"/>
        <v>&gt;15000</v>
      </c>
      <c r="BW73" s="25" t="e">
        <f t="shared" si="115"/>
        <v>#VALUE!</v>
      </c>
      <c r="BX73" s="25" t="str">
        <f t="shared" si="116"/>
        <v/>
      </c>
      <c r="BY73" s="25" t="str">
        <f t="shared" si="117"/>
        <v>&gt;150000</v>
      </c>
      <c r="BZ73" s="25" t="str">
        <f t="shared" si="118"/>
        <v/>
      </c>
      <c r="CA73" s="25" t="str">
        <f t="shared" si="119"/>
        <v/>
      </c>
      <c r="CB73" s="25" t="str">
        <f t="shared" si="120"/>
        <v>&gt;150000</v>
      </c>
      <c r="CC73" s="23"/>
      <c r="CD73" s="22" t="str">
        <f t="shared" si="121"/>
        <v/>
      </c>
      <c r="CE73" s="30"/>
      <c r="CF73" s="25" t="str">
        <f t="shared" si="122"/>
        <v/>
      </c>
      <c r="CG73" s="38" t="str">
        <f t="shared" si="123"/>
        <v/>
      </c>
      <c r="IA73"/>
      <c r="IB73"/>
      <c r="IC73"/>
      <c r="ID73"/>
      <c r="IE73"/>
      <c r="IF73"/>
      <c r="IG73"/>
      <c r="IH73"/>
      <c r="II73"/>
      <c r="IJ73"/>
    </row>
    <row r="74" spans="1:244" s="4" customFormat="1" x14ac:dyDescent="0.25">
      <c r="A74" s="21">
        <v>70</v>
      </c>
      <c r="B74" s="34"/>
      <c r="C74" s="23"/>
      <c r="D74" s="34"/>
      <c r="E74" s="34"/>
      <c r="F74" s="34"/>
      <c r="G74" s="34"/>
      <c r="H74" s="34"/>
      <c r="I74" s="22"/>
      <c r="J74" s="34"/>
      <c r="K74" s="34"/>
      <c r="L74" s="25"/>
      <c r="M74" s="25" t="str">
        <f t="shared" si="63"/>
        <v/>
      </c>
      <c r="N74" s="25">
        <f t="shared" si="64"/>
        <v>9.9999999999999995E-7</v>
      </c>
      <c r="O74" s="25">
        <f t="shared" si="65"/>
        <v>9.9999999999999995E-7</v>
      </c>
      <c r="P74" s="25">
        <f t="shared" si="66"/>
        <v>9.9999999999999995E-7</v>
      </c>
      <c r="Q74" s="25">
        <f t="shared" si="67"/>
        <v>9.9999999999999995E-7</v>
      </c>
      <c r="R74" s="25">
        <f t="shared" si="68"/>
        <v>9.9999999999999995E-7</v>
      </c>
      <c r="S74" s="25">
        <f t="shared" si="69"/>
        <v>0</v>
      </c>
      <c r="T74" s="25">
        <f t="shared" si="70"/>
        <v>0</v>
      </c>
      <c r="U74" s="25">
        <f t="shared" si="71"/>
        <v>0</v>
      </c>
      <c r="V74" s="25">
        <f t="shared" si="72"/>
        <v>0</v>
      </c>
      <c r="W74" s="25">
        <f t="shared" si="73"/>
        <v>0</v>
      </c>
      <c r="X74" s="25" t="str">
        <f t="shared" si="74"/>
        <v/>
      </c>
      <c r="Y74" s="35" t="str">
        <f t="shared" si="75"/>
        <v/>
      </c>
      <c r="Z74" s="25"/>
      <c r="AA74" s="25" t="str">
        <f t="shared" si="76"/>
        <v/>
      </c>
      <c r="AB74" s="25">
        <f t="shared" si="77"/>
        <v>9.9999999999999995E-7</v>
      </c>
      <c r="AC74" s="25">
        <f t="shared" si="78"/>
        <v>9.9999999999999995E-7</v>
      </c>
      <c r="AD74" s="25">
        <f t="shared" si="79"/>
        <v>0</v>
      </c>
      <c r="AE74" s="25">
        <f t="shared" si="80"/>
        <v>0</v>
      </c>
      <c r="AF74" s="25" t="str">
        <f t="shared" si="81"/>
        <v/>
      </c>
      <c r="AG74" s="35" t="str">
        <f t="shared" si="82"/>
        <v/>
      </c>
      <c r="AH74" s="25"/>
      <c r="AI74" s="25" t="str">
        <f t="shared" si="83"/>
        <v/>
      </c>
      <c r="AJ74" s="25" t="str">
        <f t="shared" si="84"/>
        <v/>
      </c>
      <c r="AK74" s="25" t="str">
        <f t="shared" si="85"/>
        <v/>
      </c>
      <c r="AL74" s="25" t="str">
        <f t="shared" si="86"/>
        <v/>
      </c>
      <c r="AM74" s="25" t="e">
        <f t="shared" si="87"/>
        <v>#VALUE!</v>
      </c>
      <c r="AN74" s="25" t="e">
        <f t="shared" si="88"/>
        <v>#VALUE!</v>
      </c>
      <c r="AO74" s="25" t="str">
        <f t="shared" si="89"/>
        <v/>
      </c>
      <c r="AP74" s="35" t="str">
        <f t="shared" si="90"/>
        <v/>
      </c>
      <c r="AQ74" s="25"/>
      <c r="AR74" s="25">
        <v>5</v>
      </c>
      <c r="AS74" s="25">
        <v>2</v>
      </c>
      <c r="AT74" s="25">
        <v>2</v>
      </c>
      <c r="AU74" s="25">
        <v>0.5</v>
      </c>
      <c r="AV74" s="23"/>
      <c r="AW74" s="36" t="str">
        <f t="shared" si="91"/>
        <v/>
      </c>
      <c r="AX74" s="25" t="str">
        <f t="shared" si="92"/>
        <v/>
      </c>
      <c r="AY74" s="36" t="str">
        <f t="shared" si="93"/>
        <v/>
      </c>
      <c r="AZ74" s="25" t="str">
        <f t="shared" si="94"/>
        <v/>
      </c>
      <c r="BA74" s="36" t="str">
        <f t="shared" si="95"/>
        <v/>
      </c>
      <c r="BB74" s="25" t="str">
        <f t="shared" si="96"/>
        <v/>
      </c>
      <c r="BC74" s="36" t="str">
        <f t="shared" si="97"/>
        <v/>
      </c>
      <c r="BD74" s="25" t="str">
        <f t="shared" si="98"/>
        <v/>
      </c>
      <c r="BE74" s="36" t="str">
        <f t="shared" si="99"/>
        <v/>
      </c>
      <c r="BF74" s="25" t="str">
        <f t="shared" si="100"/>
        <v/>
      </c>
      <c r="BG74" s="36" t="str">
        <f t="shared" si="101"/>
        <v/>
      </c>
      <c r="BH74" s="25" t="str">
        <f t="shared" si="102"/>
        <v/>
      </c>
      <c r="BI74" s="36" t="str">
        <f t="shared" si="103"/>
        <v/>
      </c>
      <c r="BJ74" s="25" t="str">
        <f t="shared" si="104"/>
        <v/>
      </c>
      <c r="BK74" s="36" t="str">
        <f t="shared" si="105"/>
        <v/>
      </c>
      <c r="BL74" s="25" t="str">
        <f t="shared" si="106"/>
        <v/>
      </c>
      <c r="BM74" s="25" t="str">
        <f t="shared" si="107"/>
        <v/>
      </c>
      <c r="BN74" s="25" t="str">
        <f t="shared" si="108"/>
        <v/>
      </c>
      <c r="BO74" s="23"/>
      <c r="BP74" s="37">
        <f t="shared" si="109"/>
        <v>0</v>
      </c>
      <c r="BQ74" s="37">
        <f t="shared" si="110"/>
        <v>0</v>
      </c>
      <c r="BR74" s="37">
        <f t="shared" si="111"/>
        <v>0</v>
      </c>
      <c r="BS74" s="23"/>
      <c r="BT74" s="25" t="str">
        <f t="shared" si="112"/>
        <v/>
      </c>
      <c r="BU74" s="25" t="str">
        <f t="shared" si="113"/>
        <v/>
      </c>
      <c r="BV74" s="25" t="str">
        <f t="shared" si="114"/>
        <v>&gt;15000</v>
      </c>
      <c r="BW74" s="25" t="e">
        <f t="shared" si="115"/>
        <v>#VALUE!</v>
      </c>
      <c r="BX74" s="25" t="str">
        <f t="shared" si="116"/>
        <v/>
      </c>
      <c r="BY74" s="25" t="str">
        <f t="shared" si="117"/>
        <v>&gt;150000</v>
      </c>
      <c r="BZ74" s="25" t="str">
        <f t="shared" si="118"/>
        <v/>
      </c>
      <c r="CA74" s="25" t="str">
        <f t="shared" si="119"/>
        <v/>
      </c>
      <c r="CB74" s="25" t="str">
        <f t="shared" si="120"/>
        <v>&gt;150000</v>
      </c>
      <c r="CC74" s="23"/>
      <c r="CD74" s="22" t="str">
        <f t="shared" si="121"/>
        <v/>
      </c>
      <c r="CE74" s="30"/>
      <c r="CF74" s="25" t="str">
        <f t="shared" si="122"/>
        <v/>
      </c>
      <c r="CG74" s="38" t="str">
        <f t="shared" si="123"/>
        <v/>
      </c>
      <c r="CH74" s="10"/>
      <c r="IA74"/>
      <c r="IB74"/>
      <c r="IC74"/>
      <c r="ID74"/>
      <c r="IE74"/>
      <c r="IF74"/>
      <c r="IG74"/>
      <c r="IH74"/>
      <c r="II74"/>
      <c r="IJ74"/>
    </row>
    <row r="75" spans="1:244" s="4" customFormat="1" x14ac:dyDescent="0.25">
      <c r="A75" s="32">
        <v>71</v>
      </c>
      <c r="B75" s="34"/>
      <c r="C75" s="23"/>
      <c r="D75" s="34"/>
      <c r="E75" s="34"/>
      <c r="F75" s="34"/>
      <c r="G75" s="34"/>
      <c r="H75" s="34"/>
      <c r="I75" s="22"/>
      <c r="J75" s="34"/>
      <c r="K75" s="34"/>
      <c r="L75" s="25"/>
      <c r="M75" s="25" t="str">
        <f t="shared" si="63"/>
        <v/>
      </c>
      <c r="N75" s="25">
        <f t="shared" si="64"/>
        <v>9.9999999999999995E-7</v>
      </c>
      <c r="O75" s="25">
        <f t="shared" si="65"/>
        <v>9.9999999999999995E-7</v>
      </c>
      <c r="P75" s="25">
        <f t="shared" si="66"/>
        <v>9.9999999999999995E-7</v>
      </c>
      <c r="Q75" s="25">
        <f t="shared" si="67"/>
        <v>9.9999999999999995E-7</v>
      </c>
      <c r="R75" s="25">
        <f t="shared" si="68"/>
        <v>9.9999999999999995E-7</v>
      </c>
      <c r="S75" s="25">
        <f t="shared" si="69"/>
        <v>0</v>
      </c>
      <c r="T75" s="25">
        <f t="shared" si="70"/>
        <v>0</v>
      </c>
      <c r="U75" s="25">
        <f t="shared" si="71"/>
        <v>0</v>
      </c>
      <c r="V75" s="25">
        <f t="shared" si="72"/>
        <v>0</v>
      </c>
      <c r="W75" s="25">
        <f t="shared" si="73"/>
        <v>0</v>
      </c>
      <c r="X75" s="25" t="str">
        <f t="shared" si="74"/>
        <v/>
      </c>
      <c r="Y75" s="35" t="str">
        <f t="shared" si="75"/>
        <v/>
      </c>
      <c r="Z75" s="25"/>
      <c r="AA75" s="25" t="str">
        <f t="shared" si="76"/>
        <v/>
      </c>
      <c r="AB75" s="25">
        <f t="shared" si="77"/>
        <v>9.9999999999999995E-7</v>
      </c>
      <c r="AC75" s="25">
        <f t="shared" si="78"/>
        <v>9.9999999999999995E-7</v>
      </c>
      <c r="AD75" s="25">
        <f t="shared" si="79"/>
        <v>0</v>
      </c>
      <c r="AE75" s="25">
        <f t="shared" si="80"/>
        <v>0</v>
      </c>
      <c r="AF75" s="25" t="str">
        <f t="shared" si="81"/>
        <v/>
      </c>
      <c r="AG75" s="35" t="str">
        <f t="shared" si="82"/>
        <v/>
      </c>
      <c r="AH75" s="25"/>
      <c r="AI75" s="25" t="str">
        <f t="shared" si="83"/>
        <v/>
      </c>
      <c r="AJ75" s="25" t="str">
        <f t="shared" si="84"/>
        <v/>
      </c>
      <c r="AK75" s="25" t="str">
        <f t="shared" si="85"/>
        <v/>
      </c>
      <c r="AL75" s="25" t="str">
        <f t="shared" si="86"/>
        <v/>
      </c>
      <c r="AM75" s="25" t="e">
        <f t="shared" si="87"/>
        <v>#VALUE!</v>
      </c>
      <c r="AN75" s="25" t="e">
        <f t="shared" si="88"/>
        <v>#VALUE!</v>
      </c>
      <c r="AO75" s="25" t="str">
        <f t="shared" si="89"/>
        <v/>
      </c>
      <c r="AP75" s="35" t="str">
        <f t="shared" si="90"/>
        <v/>
      </c>
      <c r="AQ75" s="25"/>
      <c r="AR75" s="25">
        <v>5</v>
      </c>
      <c r="AS75" s="25">
        <v>2</v>
      </c>
      <c r="AT75" s="25">
        <v>2</v>
      </c>
      <c r="AU75" s="25">
        <v>0.5</v>
      </c>
      <c r="AV75" s="23"/>
      <c r="AW75" s="36" t="str">
        <f t="shared" si="91"/>
        <v/>
      </c>
      <c r="AX75" s="25" t="str">
        <f t="shared" si="92"/>
        <v/>
      </c>
      <c r="AY75" s="36" t="str">
        <f t="shared" si="93"/>
        <v/>
      </c>
      <c r="AZ75" s="25" t="str">
        <f t="shared" si="94"/>
        <v/>
      </c>
      <c r="BA75" s="36" t="str">
        <f t="shared" si="95"/>
        <v/>
      </c>
      <c r="BB75" s="25" t="str">
        <f t="shared" si="96"/>
        <v/>
      </c>
      <c r="BC75" s="36" t="str">
        <f t="shared" si="97"/>
        <v/>
      </c>
      <c r="BD75" s="25" t="str">
        <f t="shared" si="98"/>
        <v/>
      </c>
      <c r="BE75" s="36" t="str">
        <f t="shared" si="99"/>
        <v/>
      </c>
      <c r="BF75" s="25" t="str">
        <f t="shared" si="100"/>
        <v/>
      </c>
      <c r="BG75" s="36" t="str">
        <f t="shared" si="101"/>
        <v/>
      </c>
      <c r="BH75" s="25" t="str">
        <f t="shared" si="102"/>
        <v/>
      </c>
      <c r="BI75" s="36" t="str">
        <f t="shared" si="103"/>
        <v/>
      </c>
      <c r="BJ75" s="25" t="str">
        <f t="shared" si="104"/>
        <v/>
      </c>
      <c r="BK75" s="36" t="str">
        <f t="shared" si="105"/>
        <v/>
      </c>
      <c r="BL75" s="25" t="str">
        <f t="shared" si="106"/>
        <v/>
      </c>
      <c r="BM75" s="25" t="str">
        <f t="shared" si="107"/>
        <v/>
      </c>
      <c r="BN75" s="25" t="str">
        <f t="shared" si="108"/>
        <v/>
      </c>
      <c r="BO75" s="23"/>
      <c r="BP75" s="37">
        <f t="shared" si="109"/>
        <v>0</v>
      </c>
      <c r="BQ75" s="37">
        <f t="shared" si="110"/>
        <v>0</v>
      </c>
      <c r="BR75" s="37">
        <f t="shared" si="111"/>
        <v>0</v>
      </c>
      <c r="BS75" s="23"/>
      <c r="BT75" s="25" t="str">
        <f t="shared" si="112"/>
        <v/>
      </c>
      <c r="BU75" s="25" t="str">
        <f t="shared" si="113"/>
        <v/>
      </c>
      <c r="BV75" s="25" t="str">
        <f t="shared" si="114"/>
        <v>&gt;15000</v>
      </c>
      <c r="BW75" s="25" t="e">
        <f t="shared" si="115"/>
        <v>#VALUE!</v>
      </c>
      <c r="BX75" s="25" t="str">
        <f t="shared" si="116"/>
        <v/>
      </c>
      <c r="BY75" s="25" t="str">
        <f t="shared" si="117"/>
        <v>&gt;150000</v>
      </c>
      <c r="BZ75" s="25" t="str">
        <f t="shared" si="118"/>
        <v/>
      </c>
      <c r="CA75" s="25" t="str">
        <f t="shared" si="119"/>
        <v/>
      </c>
      <c r="CB75" s="25" t="str">
        <f t="shared" si="120"/>
        <v>&gt;150000</v>
      </c>
      <c r="CC75" s="23"/>
      <c r="CD75" s="22" t="str">
        <f t="shared" si="121"/>
        <v/>
      </c>
      <c r="CE75" s="30"/>
      <c r="CF75" s="25" t="str">
        <f t="shared" si="122"/>
        <v/>
      </c>
      <c r="CG75" s="38" t="str">
        <f t="shared" si="123"/>
        <v/>
      </c>
      <c r="IA75"/>
      <c r="IB75"/>
      <c r="IC75"/>
      <c r="ID75"/>
      <c r="IE75"/>
      <c r="IF75"/>
      <c r="IG75"/>
      <c r="IH75"/>
      <c r="II75"/>
      <c r="IJ75"/>
    </row>
    <row r="76" spans="1:244" s="4" customFormat="1" x14ac:dyDescent="0.25">
      <c r="A76" s="21">
        <v>72</v>
      </c>
      <c r="B76" s="34"/>
      <c r="C76" s="23"/>
      <c r="D76" s="34"/>
      <c r="E76" s="34"/>
      <c r="F76" s="34"/>
      <c r="G76" s="34"/>
      <c r="H76" s="34"/>
      <c r="I76" s="22"/>
      <c r="J76" s="34"/>
      <c r="K76" s="34"/>
      <c r="L76" s="25"/>
      <c r="M76" s="25" t="str">
        <f t="shared" si="63"/>
        <v/>
      </c>
      <c r="N76" s="25">
        <f t="shared" si="64"/>
        <v>9.9999999999999995E-7</v>
      </c>
      <c r="O76" s="25">
        <f t="shared" si="65"/>
        <v>9.9999999999999995E-7</v>
      </c>
      <c r="P76" s="25">
        <f t="shared" si="66"/>
        <v>9.9999999999999995E-7</v>
      </c>
      <c r="Q76" s="25">
        <f t="shared" si="67"/>
        <v>9.9999999999999995E-7</v>
      </c>
      <c r="R76" s="25">
        <f t="shared" si="68"/>
        <v>9.9999999999999995E-7</v>
      </c>
      <c r="S76" s="25">
        <f t="shared" si="69"/>
        <v>0</v>
      </c>
      <c r="T76" s="25">
        <f t="shared" si="70"/>
        <v>0</v>
      </c>
      <c r="U76" s="25">
        <f t="shared" si="71"/>
        <v>0</v>
      </c>
      <c r="V76" s="25">
        <f t="shared" si="72"/>
        <v>0</v>
      </c>
      <c r="W76" s="25">
        <f t="shared" si="73"/>
        <v>0</v>
      </c>
      <c r="X76" s="25" t="str">
        <f t="shared" si="74"/>
        <v/>
      </c>
      <c r="Y76" s="35" t="str">
        <f t="shared" si="75"/>
        <v/>
      </c>
      <c r="Z76" s="25"/>
      <c r="AA76" s="25" t="str">
        <f t="shared" si="76"/>
        <v/>
      </c>
      <c r="AB76" s="25">
        <f t="shared" si="77"/>
        <v>9.9999999999999995E-7</v>
      </c>
      <c r="AC76" s="25">
        <f t="shared" si="78"/>
        <v>9.9999999999999995E-7</v>
      </c>
      <c r="AD76" s="25">
        <f t="shared" si="79"/>
        <v>0</v>
      </c>
      <c r="AE76" s="25">
        <f t="shared" si="80"/>
        <v>0</v>
      </c>
      <c r="AF76" s="25" t="str">
        <f t="shared" si="81"/>
        <v/>
      </c>
      <c r="AG76" s="35" t="str">
        <f t="shared" si="82"/>
        <v/>
      </c>
      <c r="AH76" s="25"/>
      <c r="AI76" s="25" t="str">
        <f t="shared" si="83"/>
        <v/>
      </c>
      <c r="AJ76" s="25" t="str">
        <f t="shared" si="84"/>
        <v/>
      </c>
      <c r="AK76" s="25" t="str">
        <f t="shared" si="85"/>
        <v/>
      </c>
      <c r="AL76" s="25" t="str">
        <f t="shared" si="86"/>
        <v/>
      </c>
      <c r="AM76" s="25" t="e">
        <f t="shared" si="87"/>
        <v>#VALUE!</v>
      </c>
      <c r="AN76" s="25" t="e">
        <f t="shared" si="88"/>
        <v>#VALUE!</v>
      </c>
      <c r="AO76" s="25" t="str">
        <f t="shared" si="89"/>
        <v/>
      </c>
      <c r="AP76" s="35" t="str">
        <f t="shared" si="90"/>
        <v/>
      </c>
      <c r="AQ76" s="25"/>
      <c r="AR76" s="25">
        <v>5</v>
      </c>
      <c r="AS76" s="25">
        <v>2</v>
      </c>
      <c r="AT76" s="25">
        <v>2</v>
      </c>
      <c r="AU76" s="25">
        <v>0.5</v>
      </c>
      <c r="AV76" s="23"/>
      <c r="AW76" s="36" t="str">
        <f t="shared" si="91"/>
        <v/>
      </c>
      <c r="AX76" s="25" t="str">
        <f t="shared" si="92"/>
        <v/>
      </c>
      <c r="AY76" s="36" t="str">
        <f t="shared" si="93"/>
        <v/>
      </c>
      <c r="AZ76" s="25" t="str">
        <f t="shared" si="94"/>
        <v/>
      </c>
      <c r="BA76" s="36" t="str">
        <f t="shared" si="95"/>
        <v/>
      </c>
      <c r="BB76" s="25" t="str">
        <f t="shared" si="96"/>
        <v/>
      </c>
      <c r="BC76" s="36" t="str">
        <f t="shared" si="97"/>
        <v/>
      </c>
      <c r="BD76" s="25" t="str">
        <f t="shared" si="98"/>
        <v/>
      </c>
      <c r="BE76" s="36" t="str">
        <f t="shared" si="99"/>
        <v/>
      </c>
      <c r="BF76" s="25" t="str">
        <f t="shared" si="100"/>
        <v/>
      </c>
      <c r="BG76" s="36" t="str">
        <f t="shared" si="101"/>
        <v/>
      </c>
      <c r="BH76" s="25" t="str">
        <f t="shared" si="102"/>
        <v/>
      </c>
      <c r="BI76" s="36" t="str">
        <f t="shared" si="103"/>
        <v/>
      </c>
      <c r="BJ76" s="25" t="str">
        <f t="shared" si="104"/>
        <v/>
      </c>
      <c r="BK76" s="36" t="str">
        <f t="shared" si="105"/>
        <v/>
      </c>
      <c r="BL76" s="25" t="str">
        <f t="shared" si="106"/>
        <v/>
      </c>
      <c r="BM76" s="25" t="str">
        <f t="shared" si="107"/>
        <v/>
      </c>
      <c r="BN76" s="25" t="str">
        <f t="shared" si="108"/>
        <v/>
      </c>
      <c r="BO76" s="23"/>
      <c r="BP76" s="37">
        <f t="shared" si="109"/>
        <v>0</v>
      </c>
      <c r="BQ76" s="37">
        <f t="shared" si="110"/>
        <v>0</v>
      </c>
      <c r="BR76" s="37">
        <f t="shared" si="111"/>
        <v>0</v>
      </c>
      <c r="BS76" s="23"/>
      <c r="BT76" s="25" t="str">
        <f t="shared" si="112"/>
        <v/>
      </c>
      <c r="BU76" s="25" t="str">
        <f t="shared" si="113"/>
        <v/>
      </c>
      <c r="BV76" s="25" t="str">
        <f t="shared" si="114"/>
        <v>&gt;15000</v>
      </c>
      <c r="BW76" s="25" t="e">
        <f t="shared" si="115"/>
        <v>#VALUE!</v>
      </c>
      <c r="BX76" s="25" t="str">
        <f t="shared" si="116"/>
        <v/>
      </c>
      <c r="BY76" s="25" t="str">
        <f t="shared" si="117"/>
        <v>&gt;150000</v>
      </c>
      <c r="BZ76" s="25" t="str">
        <f t="shared" si="118"/>
        <v/>
      </c>
      <c r="CA76" s="25" t="str">
        <f t="shared" si="119"/>
        <v/>
      </c>
      <c r="CB76" s="25" t="str">
        <f t="shared" si="120"/>
        <v>&gt;150000</v>
      </c>
      <c r="CC76" s="23"/>
      <c r="CD76" s="22" t="str">
        <f t="shared" si="121"/>
        <v/>
      </c>
      <c r="CE76" s="30"/>
      <c r="CF76" s="25" t="str">
        <f t="shared" si="122"/>
        <v/>
      </c>
      <c r="CG76" s="38" t="str">
        <f t="shared" si="123"/>
        <v/>
      </c>
      <c r="IA76"/>
      <c r="IB76"/>
      <c r="IC76"/>
      <c r="ID76"/>
      <c r="IE76"/>
      <c r="IF76"/>
      <c r="IG76"/>
      <c r="IH76"/>
      <c r="II76"/>
      <c r="IJ76"/>
    </row>
    <row r="77" spans="1:244" s="4" customFormat="1" x14ac:dyDescent="0.25">
      <c r="A77" s="32">
        <v>73</v>
      </c>
      <c r="B77" s="34"/>
      <c r="C77" s="23"/>
      <c r="D77" s="34"/>
      <c r="E77" s="34"/>
      <c r="F77" s="34"/>
      <c r="G77" s="34"/>
      <c r="H77" s="34"/>
      <c r="I77" s="22"/>
      <c r="J77" s="34"/>
      <c r="K77" s="34"/>
      <c r="L77" s="25"/>
      <c r="M77" s="25" t="str">
        <f t="shared" si="63"/>
        <v/>
      </c>
      <c r="N77" s="25">
        <f t="shared" si="64"/>
        <v>9.9999999999999995E-7</v>
      </c>
      <c r="O77" s="25">
        <f t="shared" si="65"/>
        <v>9.9999999999999995E-7</v>
      </c>
      <c r="P77" s="25">
        <f t="shared" si="66"/>
        <v>9.9999999999999995E-7</v>
      </c>
      <c r="Q77" s="25">
        <f t="shared" si="67"/>
        <v>9.9999999999999995E-7</v>
      </c>
      <c r="R77" s="25">
        <f t="shared" si="68"/>
        <v>9.9999999999999995E-7</v>
      </c>
      <c r="S77" s="25">
        <f t="shared" si="69"/>
        <v>0</v>
      </c>
      <c r="T77" s="25">
        <f t="shared" si="70"/>
        <v>0</v>
      </c>
      <c r="U77" s="25">
        <f t="shared" si="71"/>
        <v>0</v>
      </c>
      <c r="V77" s="25">
        <f t="shared" si="72"/>
        <v>0</v>
      </c>
      <c r="W77" s="25">
        <f t="shared" si="73"/>
        <v>0</v>
      </c>
      <c r="X77" s="25" t="str">
        <f t="shared" si="74"/>
        <v/>
      </c>
      <c r="Y77" s="35" t="str">
        <f t="shared" si="75"/>
        <v/>
      </c>
      <c r="Z77" s="25"/>
      <c r="AA77" s="25" t="str">
        <f t="shared" si="76"/>
        <v/>
      </c>
      <c r="AB77" s="25">
        <f t="shared" si="77"/>
        <v>9.9999999999999995E-7</v>
      </c>
      <c r="AC77" s="25">
        <f t="shared" si="78"/>
        <v>9.9999999999999995E-7</v>
      </c>
      <c r="AD77" s="25">
        <f t="shared" si="79"/>
        <v>0</v>
      </c>
      <c r="AE77" s="25">
        <f t="shared" si="80"/>
        <v>0</v>
      </c>
      <c r="AF77" s="25" t="str">
        <f t="shared" si="81"/>
        <v/>
      </c>
      <c r="AG77" s="35" t="str">
        <f t="shared" si="82"/>
        <v/>
      </c>
      <c r="AH77" s="25"/>
      <c r="AI77" s="25" t="str">
        <f t="shared" si="83"/>
        <v/>
      </c>
      <c r="AJ77" s="25" t="str">
        <f t="shared" si="84"/>
        <v/>
      </c>
      <c r="AK77" s="25" t="str">
        <f t="shared" si="85"/>
        <v/>
      </c>
      <c r="AL77" s="25" t="str">
        <f t="shared" si="86"/>
        <v/>
      </c>
      <c r="AM77" s="25" t="e">
        <f t="shared" si="87"/>
        <v>#VALUE!</v>
      </c>
      <c r="AN77" s="25" t="e">
        <f t="shared" si="88"/>
        <v>#VALUE!</v>
      </c>
      <c r="AO77" s="25" t="str">
        <f t="shared" si="89"/>
        <v/>
      </c>
      <c r="AP77" s="35" t="str">
        <f t="shared" si="90"/>
        <v/>
      </c>
      <c r="AQ77" s="25"/>
      <c r="AR77" s="25">
        <v>5</v>
      </c>
      <c r="AS77" s="25">
        <v>2</v>
      </c>
      <c r="AT77" s="25">
        <v>2</v>
      </c>
      <c r="AU77" s="25">
        <v>0.5</v>
      </c>
      <c r="AV77" s="23"/>
      <c r="AW77" s="36" t="str">
        <f t="shared" si="91"/>
        <v/>
      </c>
      <c r="AX77" s="25" t="str">
        <f t="shared" si="92"/>
        <v/>
      </c>
      <c r="AY77" s="36" t="str">
        <f t="shared" si="93"/>
        <v/>
      </c>
      <c r="AZ77" s="25" t="str">
        <f t="shared" si="94"/>
        <v/>
      </c>
      <c r="BA77" s="36" t="str">
        <f t="shared" si="95"/>
        <v/>
      </c>
      <c r="BB77" s="25" t="str">
        <f t="shared" si="96"/>
        <v/>
      </c>
      <c r="BC77" s="36" t="str">
        <f t="shared" si="97"/>
        <v/>
      </c>
      <c r="BD77" s="25" t="str">
        <f t="shared" si="98"/>
        <v/>
      </c>
      <c r="BE77" s="36" t="str">
        <f t="shared" si="99"/>
        <v/>
      </c>
      <c r="BF77" s="25" t="str">
        <f t="shared" si="100"/>
        <v/>
      </c>
      <c r="BG77" s="36" t="str">
        <f t="shared" si="101"/>
        <v/>
      </c>
      <c r="BH77" s="25" t="str">
        <f t="shared" si="102"/>
        <v/>
      </c>
      <c r="BI77" s="36" t="str">
        <f t="shared" si="103"/>
        <v/>
      </c>
      <c r="BJ77" s="25" t="str">
        <f t="shared" si="104"/>
        <v/>
      </c>
      <c r="BK77" s="36" t="str">
        <f t="shared" si="105"/>
        <v/>
      </c>
      <c r="BL77" s="25" t="str">
        <f t="shared" si="106"/>
        <v/>
      </c>
      <c r="BM77" s="25" t="str">
        <f t="shared" si="107"/>
        <v/>
      </c>
      <c r="BN77" s="25" t="str">
        <f t="shared" si="108"/>
        <v/>
      </c>
      <c r="BO77" s="23"/>
      <c r="BP77" s="37">
        <f t="shared" si="109"/>
        <v>0</v>
      </c>
      <c r="BQ77" s="37">
        <f t="shared" si="110"/>
        <v>0</v>
      </c>
      <c r="BR77" s="37">
        <f t="shared" si="111"/>
        <v>0</v>
      </c>
      <c r="BS77" s="23"/>
      <c r="BT77" s="25" t="str">
        <f t="shared" si="112"/>
        <v/>
      </c>
      <c r="BU77" s="25" t="str">
        <f t="shared" si="113"/>
        <v/>
      </c>
      <c r="BV77" s="25" t="str">
        <f t="shared" si="114"/>
        <v>&gt;15000</v>
      </c>
      <c r="BW77" s="25" t="e">
        <f t="shared" si="115"/>
        <v>#VALUE!</v>
      </c>
      <c r="BX77" s="25" t="str">
        <f t="shared" si="116"/>
        <v/>
      </c>
      <c r="BY77" s="25" t="str">
        <f t="shared" si="117"/>
        <v>&gt;150000</v>
      </c>
      <c r="BZ77" s="25" t="str">
        <f t="shared" si="118"/>
        <v/>
      </c>
      <c r="CA77" s="25" t="str">
        <f t="shared" si="119"/>
        <v/>
      </c>
      <c r="CB77" s="25" t="str">
        <f t="shared" si="120"/>
        <v>&gt;150000</v>
      </c>
      <c r="CC77" s="23"/>
      <c r="CD77" s="22" t="str">
        <f t="shared" si="121"/>
        <v/>
      </c>
      <c r="CE77" s="30"/>
      <c r="CF77" s="25" t="str">
        <f t="shared" si="122"/>
        <v/>
      </c>
      <c r="CG77" s="38" t="str">
        <f t="shared" si="123"/>
        <v/>
      </c>
      <c r="IA77"/>
      <c r="IB77"/>
      <c r="IC77"/>
      <c r="ID77"/>
      <c r="IE77"/>
      <c r="IF77"/>
      <c r="IG77"/>
      <c r="IH77"/>
      <c r="II77"/>
      <c r="IJ77"/>
    </row>
    <row r="78" spans="1:244" s="4" customFormat="1" x14ac:dyDescent="0.25">
      <c r="A78" s="21">
        <v>74</v>
      </c>
      <c r="B78" s="34"/>
      <c r="C78" s="23"/>
      <c r="D78" s="34"/>
      <c r="E78" s="34"/>
      <c r="F78" s="34"/>
      <c r="G78" s="34"/>
      <c r="H78" s="34"/>
      <c r="I78" s="22"/>
      <c r="J78" s="34"/>
      <c r="K78" s="34"/>
      <c r="L78" s="25"/>
      <c r="M78" s="25" t="str">
        <f t="shared" si="63"/>
        <v/>
      </c>
      <c r="N78" s="25">
        <f t="shared" si="64"/>
        <v>9.9999999999999995E-7</v>
      </c>
      <c r="O78" s="25">
        <f t="shared" si="65"/>
        <v>9.9999999999999995E-7</v>
      </c>
      <c r="P78" s="25">
        <f t="shared" si="66"/>
        <v>9.9999999999999995E-7</v>
      </c>
      <c r="Q78" s="25">
        <f t="shared" si="67"/>
        <v>9.9999999999999995E-7</v>
      </c>
      <c r="R78" s="25">
        <f t="shared" si="68"/>
        <v>9.9999999999999995E-7</v>
      </c>
      <c r="S78" s="25">
        <f t="shared" si="69"/>
        <v>0</v>
      </c>
      <c r="T78" s="25">
        <f t="shared" si="70"/>
        <v>0</v>
      </c>
      <c r="U78" s="25">
        <f t="shared" si="71"/>
        <v>0</v>
      </c>
      <c r="V78" s="25">
        <f t="shared" si="72"/>
        <v>0</v>
      </c>
      <c r="W78" s="25">
        <f t="shared" si="73"/>
        <v>0</v>
      </c>
      <c r="X78" s="25" t="str">
        <f t="shared" si="74"/>
        <v/>
      </c>
      <c r="Y78" s="35" t="str">
        <f t="shared" si="75"/>
        <v/>
      </c>
      <c r="Z78" s="25"/>
      <c r="AA78" s="25" t="str">
        <f t="shared" si="76"/>
        <v/>
      </c>
      <c r="AB78" s="25">
        <f t="shared" si="77"/>
        <v>9.9999999999999995E-7</v>
      </c>
      <c r="AC78" s="25">
        <f t="shared" si="78"/>
        <v>9.9999999999999995E-7</v>
      </c>
      <c r="AD78" s="25">
        <f t="shared" si="79"/>
        <v>0</v>
      </c>
      <c r="AE78" s="25">
        <f t="shared" si="80"/>
        <v>0</v>
      </c>
      <c r="AF78" s="25" t="str">
        <f t="shared" si="81"/>
        <v/>
      </c>
      <c r="AG78" s="35" t="str">
        <f t="shared" si="82"/>
        <v/>
      </c>
      <c r="AH78" s="25"/>
      <c r="AI78" s="25" t="str">
        <f t="shared" si="83"/>
        <v/>
      </c>
      <c r="AJ78" s="25" t="str">
        <f t="shared" si="84"/>
        <v/>
      </c>
      <c r="AK78" s="25" t="str">
        <f t="shared" si="85"/>
        <v/>
      </c>
      <c r="AL78" s="25" t="str">
        <f t="shared" si="86"/>
        <v/>
      </c>
      <c r="AM78" s="25" t="e">
        <f t="shared" si="87"/>
        <v>#VALUE!</v>
      </c>
      <c r="AN78" s="25" t="e">
        <f t="shared" si="88"/>
        <v>#VALUE!</v>
      </c>
      <c r="AO78" s="25" t="str">
        <f t="shared" si="89"/>
        <v/>
      </c>
      <c r="AP78" s="35" t="str">
        <f t="shared" si="90"/>
        <v/>
      </c>
      <c r="AQ78" s="25"/>
      <c r="AR78" s="25">
        <v>5</v>
      </c>
      <c r="AS78" s="25">
        <v>2</v>
      </c>
      <c r="AT78" s="25">
        <v>2</v>
      </c>
      <c r="AU78" s="25">
        <v>0.5</v>
      </c>
      <c r="AV78" s="23"/>
      <c r="AW78" s="36" t="str">
        <f t="shared" si="91"/>
        <v/>
      </c>
      <c r="AX78" s="25" t="str">
        <f t="shared" si="92"/>
        <v/>
      </c>
      <c r="AY78" s="36" t="str">
        <f t="shared" si="93"/>
        <v/>
      </c>
      <c r="AZ78" s="25" t="str">
        <f t="shared" si="94"/>
        <v/>
      </c>
      <c r="BA78" s="36" t="str">
        <f t="shared" si="95"/>
        <v/>
      </c>
      <c r="BB78" s="25" t="str">
        <f t="shared" si="96"/>
        <v/>
      </c>
      <c r="BC78" s="36" t="str">
        <f t="shared" si="97"/>
        <v/>
      </c>
      <c r="BD78" s="25" t="str">
        <f t="shared" si="98"/>
        <v/>
      </c>
      <c r="BE78" s="36" t="str">
        <f t="shared" si="99"/>
        <v/>
      </c>
      <c r="BF78" s="25" t="str">
        <f t="shared" si="100"/>
        <v/>
      </c>
      <c r="BG78" s="36" t="str">
        <f t="shared" si="101"/>
        <v/>
      </c>
      <c r="BH78" s="25" t="str">
        <f t="shared" si="102"/>
        <v/>
      </c>
      <c r="BI78" s="36" t="str">
        <f t="shared" si="103"/>
        <v/>
      </c>
      <c r="BJ78" s="25" t="str">
        <f t="shared" si="104"/>
        <v/>
      </c>
      <c r="BK78" s="36" t="str">
        <f t="shared" si="105"/>
        <v/>
      </c>
      <c r="BL78" s="25" t="str">
        <f t="shared" si="106"/>
        <v/>
      </c>
      <c r="BM78" s="25" t="str">
        <f t="shared" si="107"/>
        <v/>
      </c>
      <c r="BN78" s="25" t="str">
        <f t="shared" si="108"/>
        <v/>
      </c>
      <c r="BO78" s="23"/>
      <c r="BP78" s="37">
        <f t="shared" si="109"/>
        <v>0</v>
      </c>
      <c r="BQ78" s="37">
        <f t="shared" si="110"/>
        <v>0</v>
      </c>
      <c r="BR78" s="37">
        <f t="shared" si="111"/>
        <v>0</v>
      </c>
      <c r="BS78" s="23"/>
      <c r="BT78" s="25" t="str">
        <f t="shared" si="112"/>
        <v/>
      </c>
      <c r="BU78" s="25" t="str">
        <f t="shared" si="113"/>
        <v/>
      </c>
      <c r="BV78" s="25" t="str">
        <f t="shared" si="114"/>
        <v>&gt;15000</v>
      </c>
      <c r="BW78" s="25" t="e">
        <f t="shared" si="115"/>
        <v>#VALUE!</v>
      </c>
      <c r="BX78" s="25" t="str">
        <f t="shared" si="116"/>
        <v/>
      </c>
      <c r="BY78" s="25" t="str">
        <f t="shared" si="117"/>
        <v>&gt;150000</v>
      </c>
      <c r="BZ78" s="25" t="str">
        <f t="shared" si="118"/>
        <v/>
      </c>
      <c r="CA78" s="25" t="str">
        <f t="shared" si="119"/>
        <v/>
      </c>
      <c r="CB78" s="25" t="str">
        <f t="shared" si="120"/>
        <v>&gt;150000</v>
      </c>
      <c r="CC78" s="23"/>
      <c r="CD78" s="22" t="str">
        <f t="shared" si="121"/>
        <v/>
      </c>
      <c r="CE78" s="30"/>
      <c r="CF78" s="25" t="str">
        <f t="shared" si="122"/>
        <v/>
      </c>
      <c r="CG78" s="38" t="str">
        <f t="shared" si="123"/>
        <v/>
      </c>
      <c r="IA78"/>
      <c r="IB78"/>
      <c r="IC78"/>
      <c r="ID78"/>
      <c r="IE78"/>
      <c r="IF78"/>
      <c r="IG78"/>
      <c r="IH78"/>
      <c r="II78"/>
      <c r="IJ78"/>
    </row>
    <row r="79" spans="1:244" s="4" customFormat="1" x14ac:dyDescent="0.25">
      <c r="A79" s="32">
        <v>75</v>
      </c>
      <c r="B79" s="34"/>
      <c r="C79" s="23"/>
      <c r="D79" s="34"/>
      <c r="E79" s="34"/>
      <c r="F79" s="34"/>
      <c r="G79" s="34"/>
      <c r="H79" s="34"/>
      <c r="I79" s="22"/>
      <c r="J79" s="34"/>
      <c r="K79" s="34"/>
      <c r="L79" s="25"/>
      <c r="M79" s="25" t="str">
        <f t="shared" si="63"/>
        <v/>
      </c>
      <c r="N79" s="25">
        <f t="shared" si="64"/>
        <v>9.9999999999999995E-7</v>
      </c>
      <c r="O79" s="25">
        <f t="shared" si="65"/>
        <v>9.9999999999999995E-7</v>
      </c>
      <c r="P79" s="25">
        <f t="shared" si="66"/>
        <v>9.9999999999999995E-7</v>
      </c>
      <c r="Q79" s="25">
        <f t="shared" si="67"/>
        <v>9.9999999999999995E-7</v>
      </c>
      <c r="R79" s="25">
        <f t="shared" si="68"/>
        <v>9.9999999999999995E-7</v>
      </c>
      <c r="S79" s="25">
        <f t="shared" si="69"/>
        <v>0</v>
      </c>
      <c r="T79" s="25">
        <f t="shared" si="70"/>
        <v>0</v>
      </c>
      <c r="U79" s="25">
        <f t="shared" si="71"/>
        <v>0</v>
      </c>
      <c r="V79" s="25">
        <f t="shared" si="72"/>
        <v>0</v>
      </c>
      <c r="W79" s="25">
        <f t="shared" si="73"/>
        <v>0</v>
      </c>
      <c r="X79" s="25" t="str">
        <f t="shared" si="74"/>
        <v/>
      </c>
      <c r="Y79" s="35" t="str">
        <f t="shared" si="75"/>
        <v/>
      </c>
      <c r="Z79" s="25"/>
      <c r="AA79" s="25" t="str">
        <f t="shared" si="76"/>
        <v/>
      </c>
      <c r="AB79" s="25">
        <f t="shared" si="77"/>
        <v>9.9999999999999995E-7</v>
      </c>
      <c r="AC79" s="25">
        <f t="shared" si="78"/>
        <v>9.9999999999999995E-7</v>
      </c>
      <c r="AD79" s="25">
        <f t="shared" si="79"/>
        <v>0</v>
      </c>
      <c r="AE79" s="25">
        <f t="shared" si="80"/>
        <v>0</v>
      </c>
      <c r="AF79" s="25" t="str">
        <f t="shared" si="81"/>
        <v/>
      </c>
      <c r="AG79" s="35" t="str">
        <f t="shared" si="82"/>
        <v/>
      </c>
      <c r="AH79" s="25"/>
      <c r="AI79" s="25" t="str">
        <f t="shared" si="83"/>
        <v/>
      </c>
      <c r="AJ79" s="25" t="str">
        <f t="shared" si="84"/>
        <v/>
      </c>
      <c r="AK79" s="25" t="str">
        <f t="shared" si="85"/>
        <v/>
      </c>
      <c r="AL79" s="25" t="str">
        <f t="shared" si="86"/>
        <v/>
      </c>
      <c r="AM79" s="25" t="e">
        <f t="shared" si="87"/>
        <v>#VALUE!</v>
      </c>
      <c r="AN79" s="25" t="e">
        <f t="shared" si="88"/>
        <v>#VALUE!</v>
      </c>
      <c r="AO79" s="25" t="str">
        <f t="shared" si="89"/>
        <v/>
      </c>
      <c r="AP79" s="35" t="str">
        <f t="shared" si="90"/>
        <v/>
      </c>
      <c r="AQ79" s="25"/>
      <c r="AR79" s="25">
        <v>5</v>
      </c>
      <c r="AS79" s="25">
        <v>2</v>
      </c>
      <c r="AT79" s="25">
        <v>2</v>
      </c>
      <c r="AU79" s="25">
        <v>0.5</v>
      </c>
      <c r="AV79" s="23"/>
      <c r="AW79" s="36" t="str">
        <f t="shared" si="91"/>
        <v/>
      </c>
      <c r="AX79" s="25" t="str">
        <f t="shared" si="92"/>
        <v/>
      </c>
      <c r="AY79" s="36" t="str">
        <f t="shared" si="93"/>
        <v/>
      </c>
      <c r="AZ79" s="25" t="str">
        <f t="shared" si="94"/>
        <v/>
      </c>
      <c r="BA79" s="36" t="str">
        <f t="shared" si="95"/>
        <v/>
      </c>
      <c r="BB79" s="25" t="str">
        <f t="shared" si="96"/>
        <v/>
      </c>
      <c r="BC79" s="36" t="str">
        <f t="shared" si="97"/>
        <v/>
      </c>
      <c r="BD79" s="25" t="str">
        <f t="shared" si="98"/>
        <v/>
      </c>
      <c r="BE79" s="36" t="str">
        <f t="shared" si="99"/>
        <v/>
      </c>
      <c r="BF79" s="25" t="str">
        <f t="shared" si="100"/>
        <v/>
      </c>
      <c r="BG79" s="36" t="str">
        <f t="shared" si="101"/>
        <v/>
      </c>
      <c r="BH79" s="25" t="str">
        <f t="shared" si="102"/>
        <v/>
      </c>
      <c r="BI79" s="36" t="str">
        <f t="shared" si="103"/>
        <v/>
      </c>
      <c r="BJ79" s="25" t="str">
        <f t="shared" si="104"/>
        <v/>
      </c>
      <c r="BK79" s="36" t="str">
        <f t="shared" si="105"/>
        <v/>
      </c>
      <c r="BL79" s="25" t="str">
        <f t="shared" si="106"/>
        <v/>
      </c>
      <c r="BM79" s="25" t="str">
        <f t="shared" si="107"/>
        <v/>
      </c>
      <c r="BN79" s="25" t="str">
        <f t="shared" si="108"/>
        <v/>
      </c>
      <c r="BO79" s="23"/>
      <c r="BP79" s="37">
        <f t="shared" si="109"/>
        <v>0</v>
      </c>
      <c r="BQ79" s="37">
        <f t="shared" si="110"/>
        <v>0</v>
      </c>
      <c r="BR79" s="37">
        <f t="shared" si="111"/>
        <v>0</v>
      </c>
      <c r="BS79" s="23"/>
      <c r="BT79" s="25" t="str">
        <f t="shared" si="112"/>
        <v/>
      </c>
      <c r="BU79" s="25" t="str">
        <f t="shared" si="113"/>
        <v/>
      </c>
      <c r="BV79" s="25" t="str">
        <f t="shared" si="114"/>
        <v>&gt;15000</v>
      </c>
      <c r="BW79" s="25" t="e">
        <f t="shared" si="115"/>
        <v>#VALUE!</v>
      </c>
      <c r="BX79" s="25" t="str">
        <f t="shared" si="116"/>
        <v/>
      </c>
      <c r="BY79" s="25" t="str">
        <f t="shared" si="117"/>
        <v>&gt;150000</v>
      </c>
      <c r="BZ79" s="25" t="str">
        <f t="shared" si="118"/>
        <v/>
      </c>
      <c r="CA79" s="25" t="str">
        <f t="shared" si="119"/>
        <v/>
      </c>
      <c r="CB79" s="25" t="str">
        <f t="shared" si="120"/>
        <v>&gt;150000</v>
      </c>
      <c r="CC79" s="23"/>
      <c r="CD79" s="22" t="str">
        <f t="shared" si="121"/>
        <v/>
      </c>
      <c r="CE79" s="30"/>
      <c r="CF79" s="25" t="str">
        <f t="shared" si="122"/>
        <v/>
      </c>
      <c r="CG79" s="38" t="str">
        <f t="shared" si="123"/>
        <v/>
      </c>
      <c r="IA79"/>
      <c r="IB79"/>
      <c r="IC79"/>
      <c r="ID79"/>
      <c r="IE79"/>
      <c r="IF79"/>
      <c r="IG79"/>
      <c r="IH79"/>
      <c r="II79"/>
      <c r="IJ79"/>
    </row>
    <row r="80" spans="1:244" s="4" customFormat="1" x14ac:dyDescent="0.25">
      <c r="A80" s="21">
        <v>76</v>
      </c>
      <c r="B80" s="34"/>
      <c r="C80" s="23"/>
      <c r="D80" s="34"/>
      <c r="E80" s="34"/>
      <c r="F80" s="34"/>
      <c r="G80" s="34"/>
      <c r="H80" s="34"/>
      <c r="I80" s="22"/>
      <c r="J80" s="34"/>
      <c r="K80" s="34"/>
      <c r="L80" s="25"/>
      <c r="M80" s="25" t="str">
        <f t="shared" si="63"/>
        <v/>
      </c>
      <c r="N80" s="25">
        <f t="shared" si="64"/>
        <v>9.9999999999999995E-7</v>
      </c>
      <c r="O80" s="25">
        <f t="shared" si="65"/>
        <v>9.9999999999999995E-7</v>
      </c>
      <c r="P80" s="25">
        <f t="shared" si="66"/>
        <v>9.9999999999999995E-7</v>
      </c>
      <c r="Q80" s="25">
        <f t="shared" si="67"/>
        <v>9.9999999999999995E-7</v>
      </c>
      <c r="R80" s="25">
        <f t="shared" si="68"/>
        <v>9.9999999999999995E-7</v>
      </c>
      <c r="S80" s="25">
        <f t="shared" si="69"/>
        <v>0</v>
      </c>
      <c r="T80" s="25">
        <f t="shared" si="70"/>
        <v>0</v>
      </c>
      <c r="U80" s="25">
        <f t="shared" si="71"/>
        <v>0</v>
      </c>
      <c r="V80" s="25">
        <f t="shared" si="72"/>
        <v>0</v>
      </c>
      <c r="W80" s="25">
        <f t="shared" si="73"/>
        <v>0</v>
      </c>
      <c r="X80" s="25" t="str">
        <f t="shared" si="74"/>
        <v/>
      </c>
      <c r="Y80" s="35" t="str">
        <f t="shared" si="75"/>
        <v/>
      </c>
      <c r="Z80" s="25"/>
      <c r="AA80" s="25" t="str">
        <f t="shared" si="76"/>
        <v/>
      </c>
      <c r="AB80" s="25">
        <f t="shared" si="77"/>
        <v>9.9999999999999995E-7</v>
      </c>
      <c r="AC80" s="25">
        <f t="shared" si="78"/>
        <v>9.9999999999999995E-7</v>
      </c>
      <c r="AD80" s="25">
        <f t="shared" si="79"/>
        <v>0</v>
      </c>
      <c r="AE80" s="25">
        <f t="shared" si="80"/>
        <v>0</v>
      </c>
      <c r="AF80" s="25" t="str">
        <f t="shared" si="81"/>
        <v/>
      </c>
      <c r="AG80" s="35" t="str">
        <f t="shared" si="82"/>
        <v/>
      </c>
      <c r="AH80" s="25"/>
      <c r="AI80" s="25" t="str">
        <f t="shared" si="83"/>
        <v/>
      </c>
      <c r="AJ80" s="25" t="str">
        <f t="shared" si="84"/>
        <v/>
      </c>
      <c r="AK80" s="25" t="str">
        <f t="shared" si="85"/>
        <v/>
      </c>
      <c r="AL80" s="25" t="str">
        <f t="shared" si="86"/>
        <v/>
      </c>
      <c r="AM80" s="25" t="e">
        <f t="shared" si="87"/>
        <v>#VALUE!</v>
      </c>
      <c r="AN80" s="25" t="e">
        <f t="shared" si="88"/>
        <v>#VALUE!</v>
      </c>
      <c r="AO80" s="25" t="str">
        <f t="shared" si="89"/>
        <v/>
      </c>
      <c r="AP80" s="35" t="str">
        <f t="shared" si="90"/>
        <v/>
      </c>
      <c r="AQ80" s="25"/>
      <c r="AR80" s="25">
        <v>5</v>
      </c>
      <c r="AS80" s="25">
        <v>2</v>
      </c>
      <c r="AT80" s="25">
        <v>2</v>
      </c>
      <c r="AU80" s="25">
        <v>0.5</v>
      </c>
      <c r="AV80" s="23"/>
      <c r="AW80" s="36" t="str">
        <f t="shared" si="91"/>
        <v/>
      </c>
      <c r="AX80" s="25" t="str">
        <f t="shared" si="92"/>
        <v/>
      </c>
      <c r="AY80" s="36" t="str">
        <f t="shared" si="93"/>
        <v/>
      </c>
      <c r="AZ80" s="25" t="str">
        <f t="shared" si="94"/>
        <v/>
      </c>
      <c r="BA80" s="36" t="str">
        <f t="shared" si="95"/>
        <v/>
      </c>
      <c r="BB80" s="25" t="str">
        <f t="shared" si="96"/>
        <v/>
      </c>
      <c r="BC80" s="36" t="str">
        <f t="shared" si="97"/>
        <v/>
      </c>
      <c r="BD80" s="25" t="str">
        <f t="shared" si="98"/>
        <v/>
      </c>
      <c r="BE80" s="36" t="str">
        <f t="shared" si="99"/>
        <v/>
      </c>
      <c r="BF80" s="25" t="str">
        <f t="shared" si="100"/>
        <v/>
      </c>
      <c r="BG80" s="36" t="str">
        <f t="shared" si="101"/>
        <v/>
      </c>
      <c r="BH80" s="25" t="str">
        <f t="shared" si="102"/>
        <v/>
      </c>
      <c r="BI80" s="36" t="str">
        <f t="shared" si="103"/>
        <v/>
      </c>
      <c r="BJ80" s="25" t="str">
        <f t="shared" si="104"/>
        <v/>
      </c>
      <c r="BK80" s="36" t="str">
        <f t="shared" si="105"/>
        <v/>
      </c>
      <c r="BL80" s="25" t="str">
        <f t="shared" si="106"/>
        <v/>
      </c>
      <c r="BM80" s="25" t="str">
        <f t="shared" si="107"/>
        <v/>
      </c>
      <c r="BN80" s="25" t="str">
        <f t="shared" si="108"/>
        <v/>
      </c>
      <c r="BO80" s="23"/>
      <c r="BP80" s="37">
        <f t="shared" si="109"/>
        <v>0</v>
      </c>
      <c r="BQ80" s="37">
        <f t="shared" si="110"/>
        <v>0</v>
      </c>
      <c r="BR80" s="37">
        <f t="shared" si="111"/>
        <v>0</v>
      </c>
      <c r="BS80" s="23"/>
      <c r="BT80" s="25" t="str">
        <f t="shared" si="112"/>
        <v/>
      </c>
      <c r="BU80" s="25" t="str">
        <f t="shared" si="113"/>
        <v/>
      </c>
      <c r="BV80" s="25" t="str">
        <f t="shared" si="114"/>
        <v>&gt;15000</v>
      </c>
      <c r="BW80" s="25" t="e">
        <f t="shared" si="115"/>
        <v>#VALUE!</v>
      </c>
      <c r="BX80" s="25" t="str">
        <f t="shared" si="116"/>
        <v/>
      </c>
      <c r="BY80" s="25" t="str">
        <f t="shared" si="117"/>
        <v>&gt;150000</v>
      </c>
      <c r="BZ80" s="25" t="str">
        <f t="shared" si="118"/>
        <v/>
      </c>
      <c r="CA80" s="25" t="str">
        <f t="shared" si="119"/>
        <v/>
      </c>
      <c r="CB80" s="25" t="str">
        <f t="shared" si="120"/>
        <v>&gt;150000</v>
      </c>
      <c r="CC80" s="23"/>
      <c r="CD80" s="22" t="str">
        <f t="shared" si="121"/>
        <v/>
      </c>
      <c r="CE80" s="30"/>
      <c r="CF80" s="25" t="str">
        <f t="shared" si="122"/>
        <v/>
      </c>
      <c r="CG80" s="38" t="str">
        <f t="shared" si="123"/>
        <v/>
      </c>
      <c r="IA80"/>
      <c r="IB80"/>
      <c r="IC80"/>
      <c r="ID80"/>
      <c r="IE80"/>
      <c r="IF80"/>
      <c r="IG80"/>
      <c r="IH80"/>
      <c r="II80"/>
      <c r="IJ80"/>
    </row>
    <row r="81" spans="1:244" s="4" customFormat="1" x14ac:dyDescent="0.25">
      <c r="A81" s="32">
        <v>77</v>
      </c>
      <c r="B81" s="34"/>
      <c r="C81" s="23"/>
      <c r="D81" s="34"/>
      <c r="E81" s="34"/>
      <c r="F81" s="34"/>
      <c r="G81" s="34"/>
      <c r="H81" s="34"/>
      <c r="I81" s="22"/>
      <c r="J81" s="34"/>
      <c r="K81" s="34"/>
      <c r="L81" s="25"/>
      <c r="M81" s="25" t="str">
        <f t="shared" si="63"/>
        <v/>
      </c>
      <c r="N81" s="25">
        <f t="shared" si="64"/>
        <v>9.9999999999999995E-7</v>
      </c>
      <c r="O81" s="25">
        <f t="shared" si="65"/>
        <v>9.9999999999999995E-7</v>
      </c>
      <c r="P81" s="25">
        <f t="shared" si="66"/>
        <v>9.9999999999999995E-7</v>
      </c>
      <c r="Q81" s="25">
        <f t="shared" si="67"/>
        <v>9.9999999999999995E-7</v>
      </c>
      <c r="R81" s="25">
        <f t="shared" si="68"/>
        <v>9.9999999999999995E-7</v>
      </c>
      <c r="S81" s="25">
        <f t="shared" si="69"/>
        <v>0</v>
      </c>
      <c r="T81" s="25">
        <f t="shared" si="70"/>
        <v>0</v>
      </c>
      <c r="U81" s="25">
        <f t="shared" si="71"/>
        <v>0</v>
      </c>
      <c r="V81" s="25">
        <f t="shared" si="72"/>
        <v>0</v>
      </c>
      <c r="W81" s="25">
        <f t="shared" si="73"/>
        <v>0</v>
      </c>
      <c r="X81" s="25" t="str">
        <f t="shared" si="74"/>
        <v/>
      </c>
      <c r="Y81" s="35" t="str">
        <f t="shared" si="75"/>
        <v/>
      </c>
      <c r="Z81" s="25"/>
      <c r="AA81" s="25" t="str">
        <f t="shared" si="76"/>
        <v/>
      </c>
      <c r="AB81" s="25">
        <f t="shared" si="77"/>
        <v>9.9999999999999995E-7</v>
      </c>
      <c r="AC81" s="25">
        <f t="shared" si="78"/>
        <v>9.9999999999999995E-7</v>
      </c>
      <c r="AD81" s="25">
        <f t="shared" si="79"/>
        <v>0</v>
      </c>
      <c r="AE81" s="25">
        <f t="shared" si="80"/>
        <v>0</v>
      </c>
      <c r="AF81" s="25" t="str">
        <f t="shared" si="81"/>
        <v/>
      </c>
      <c r="AG81" s="35" t="str">
        <f t="shared" si="82"/>
        <v/>
      </c>
      <c r="AH81" s="25"/>
      <c r="AI81" s="25" t="str">
        <f t="shared" si="83"/>
        <v/>
      </c>
      <c r="AJ81" s="25" t="str">
        <f t="shared" si="84"/>
        <v/>
      </c>
      <c r="AK81" s="25" t="str">
        <f t="shared" si="85"/>
        <v/>
      </c>
      <c r="AL81" s="25" t="str">
        <f t="shared" si="86"/>
        <v/>
      </c>
      <c r="AM81" s="25" t="e">
        <f t="shared" si="87"/>
        <v>#VALUE!</v>
      </c>
      <c r="AN81" s="25" t="e">
        <f t="shared" si="88"/>
        <v>#VALUE!</v>
      </c>
      <c r="AO81" s="25" t="str">
        <f t="shared" si="89"/>
        <v/>
      </c>
      <c r="AP81" s="35" t="str">
        <f t="shared" si="90"/>
        <v/>
      </c>
      <c r="AQ81" s="25"/>
      <c r="AR81" s="25">
        <v>5</v>
      </c>
      <c r="AS81" s="25">
        <v>2</v>
      </c>
      <c r="AT81" s="25">
        <v>2</v>
      </c>
      <c r="AU81" s="25">
        <v>0.5</v>
      </c>
      <c r="AV81" s="23"/>
      <c r="AW81" s="36" t="str">
        <f t="shared" si="91"/>
        <v/>
      </c>
      <c r="AX81" s="25" t="str">
        <f t="shared" si="92"/>
        <v/>
      </c>
      <c r="AY81" s="36" t="str">
        <f t="shared" si="93"/>
        <v/>
      </c>
      <c r="AZ81" s="25" t="str">
        <f t="shared" si="94"/>
        <v/>
      </c>
      <c r="BA81" s="36" t="str">
        <f t="shared" si="95"/>
        <v/>
      </c>
      <c r="BB81" s="25" t="str">
        <f t="shared" si="96"/>
        <v/>
      </c>
      <c r="BC81" s="36" t="str">
        <f t="shared" si="97"/>
        <v/>
      </c>
      <c r="BD81" s="25" t="str">
        <f t="shared" si="98"/>
        <v/>
      </c>
      <c r="BE81" s="36" t="str">
        <f t="shared" si="99"/>
        <v/>
      </c>
      <c r="BF81" s="25" t="str">
        <f t="shared" si="100"/>
        <v/>
      </c>
      <c r="BG81" s="36" t="str">
        <f t="shared" si="101"/>
        <v/>
      </c>
      <c r="BH81" s="25" t="str">
        <f t="shared" si="102"/>
        <v/>
      </c>
      <c r="BI81" s="36" t="str">
        <f t="shared" si="103"/>
        <v/>
      </c>
      <c r="BJ81" s="25" t="str">
        <f t="shared" si="104"/>
        <v/>
      </c>
      <c r="BK81" s="36" t="str">
        <f t="shared" si="105"/>
        <v/>
      </c>
      <c r="BL81" s="25" t="str">
        <f t="shared" si="106"/>
        <v/>
      </c>
      <c r="BM81" s="25" t="str">
        <f t="shared" si="107"/>
        <v/>
      </c>
      <c r="BN81" s="25" t="str">
        <f t="shared" si="108"/>
        <v/>
      </c>
      <c r="BO81" s="23"/>
      <c r="BP81" s="37">
        <f t="shared" si="109"/>
        <v>0</v>
      </c>
      <c r="BQ81" s="37">
        <f t="shared" si="110"/>
        <v>0</v>
      </c>
      <c r="BR81" s="37">
        <f t="shared" si="111"/>
        <v>0</v>
      </c>
      <c r="BS81" s="23"/>
      <c r="BT81" s="25" t="str">
        <f t="shared" si="112"/>
        <v/>
      </c>
      <c r="BU81" s="25" t="str">
        <f t="shared" si="113"/>
        <v/>
      </c>
      <c r="BV81" s="25" t="str">
        <f t="shared" si="114"/>
        <v>&gt;15000</v>
      </c>
      <c r="BW81" s="25" t="e">
        <f t="shared" si="115"/>
        <v>#VALUE!</v>
      </c>
      <c r="BX81" s="25" t="str">
        <f t="shared" si="116"/>
        <v/>
      </c>
      <c r="BY81" s="25" t="str">
        <f t="shared" si="117"/>
        <v>&gt;150000</v>
      </c>
      <c r="BZ81" s="25" t="str">
        <f t="shared" si="118"/>
        <v/>
      </c>
      <c r="CA81" s="25" t="str">
        <f t="shared" si="119"/>
        <v/>
      </c>
      <c r="CB81" s="25" t="str">
        <f t="shared" si="120"/>
        <v>&gt;150000</v>
      </c>
      <c r="CC81" s="23"/>
      <c r="CD81" s="22" t="str">
        <f t="shared" si="121"/>
        <v/>
      </c>
      <c r="CE81" s="30"/>
      <c r="CF81" s="25" t="str">
        <f t="shared" si="122"/>
        <v/>
      </c>
      <c r="CG81" s="38" t="str">
        <f t="shared" si="123"/>
        <v/>
      </c>
      <c r="IA81"/>
      <c r="IB81"/>
      <c r="IC81"/>
      <c r="ID81"/>
      <c r="IE81"/>
      <c r="IF81"/>
      <c r="IG81"/>
      <c r="IH81"/>
      <c r="II81"/>
      <c r="IJ81"/>
    </row>
    <row r="82" spans="1:244" s="4" customFormat="1" x14ac:dyDescent="0.25">
      <c r="A82" s="21">
        <v>78</v>
      </c>
      <c r="B82" s="34"/>
      <c r="C82" s="23"/>
      <c r="D82" s="34"/>
      <c r="E82" s="34"/>
      <c r="F82" s="34"/>
      <c r="G82" s="34"/>
      <c r="H82" s="34"/>
      <c r="I82" s="22"/>
      <c r="J82" s="34"/>
      <c r="K82" s="34"/>
      <c r="L82" s="25"/>
      <c r="M82" s="25" t="str">
        <f t="shared" si="63"/>
        <v/>
      </c>
      <c r="N82" s="25">
        <f t="shared" si="64"/>
        <v>9.9999999999999995E-7</v>
      </c>
      <c r="O82" s="25">
        <f t="shared" si="65"/>
        <v>9.9999999999999995E-7</v>
      </c>
      <c r="P82" s="25">
        <f t="shared" si="66"/>
        <v>9.9999999999999995E-7</v>
      </c>
      <c r="Q82" s="25">
        <f t="shared" si="67"/>
        <v>9.9999999999999995E-7</v>
      </c>
      <c r="R82" s="25">
        <f t="shared" si="68"/>
        <v>9.9999999999999995E-7</v>
      </c>
      <c r="S82" s="25">
        <f t="shared" si="69"/>
        <v>0</v>
      </c>
      <c r="T82" s="25">
        <f t="shared" si="70"/>
        <v>0</v>
      </c>
      <c r="U82" s="25">
        <f t="shared" si="71"/>
        <v>0</v>
      </c>
      <c r="V82" s="25">
        <f t="shared" si="72"/>
        <v>0</v>
      </c>
      <c r="W82" s="25">
        <f t="shared" si="73"/>
        <v>0</v>
      </c>
      <c r="X82" s="25" t="str">
        <f t="shared" si="74"/>
        <v/>
      </c>
      <c r="Y82" s="35" t="str">
        <f t="shared" si="75"/>
        <v/>
      </c>
      <c r="Z82" s="25"/>
      <c r="AA82" s="25" t="str">
        <f t="shared" si="76"/>
        <v/>
      </c>
      <c r="AB82" s="25">
        <f t="shared" si="77"/>
        <v>9.9999999999999995E-7</v>
      </c>
      <c r="AC82" s="25">
        <f t="shared" si="78"/>
        <v>9.9999999999999995E-7</v>
      </c>
      <c r="AD82" s="25">
        <f t="shared" si="79"/>
        <v>0</v>
      </c>
      <c r="AE82" s="25">
        <f t="shared" si="80"/>
        <v>0</v>
      </c>
      <c r="AF82" s="25" t="str">
        <f t="shared" si="81"/>
        <v/>
      </c>
      <c r="AG82" s="35" t="str">
        <f t="shared" si="82"/>
        <v/>
      </c>
      <c r="AH82" s="25"/>
      <c r="AI82" s="25" t="str">
        <f t="shared" si="83"/>
        <v/>
      </c>
      <c r="AJ82" s="25" t="str">
        <f t="shared" si="84"/>
        <v/>
      </c>
      <c r="AK82" s="25" t="str">
        <f t="shared" si="85"/>
        <v/>
      </c>
      <c r="AL82" s="25" t="str">
        <f t="shared" si="86"/>
        <v/>
      </c>
      <c r="AM82" s="25" t="e">
        <f t="shared" si="87"/>
        <v>#VALUE!</v>
      </c>
      <c r="AN82" s="25" t="e">
        <f t="shared" si="88"/>
        <v>#VALUE!</v>
      </c>
      <c r="AO82" s="25" t="str">
        <f t="shared" si="89"/>
        <v/>
      </c>
      <c r="AP82" s="35" t="str">
        <f t="shared" si="90"/>
        <v/>
      </c>
      <c r="AQ82" s="25"/>
      <c r="AR82" s="25">
        <v>5</v>
      </c>
      <c r="AS82" s="25">
        <v>2</v>
      </c>
      <c r="AT82" s="25">
        <v>2</v>
      </c>
      <c r="AU82" s="25">
        <v>0.5</v>
      </c>
      <c r="AV82" s="23"/>
      <c r="AW82" s="36" t="str">
        <f t="shared" si="91"/>
        <v/>
      </c>
      <c r="AX82" s="25" t="str">
        <f t="shared" si="92"/>
        <v/>
      </c>
      <c r="AY82" s="36" t="str">
        <f t="shared" si="93"/>
        <v/>
      </c>
      <c r="AZ82" s="25" t="str">
        <f t="shared" si="94"/>
        <v/>
      </c>
      <c r="BA82" s="36" t="str">
        <f t="shared" si="95"/>
        <v/>
      </c>
      <c r="BB82" s="25" t="str">
        <f t="shared" si="96"/>
        <v/>
      </c>
      <c r="BC82" s="36" t="str">
        <f t="shared" si="97"/>
        <v/>
      </c>
      <c r="BD82" s="25" t="str">
        <f t="shared" si="98"/>
        <v/>
      </c>
      <c r="BE82" s="36" t="str">
        <f t="shared" si="99"/>
        <v/>
      </c>
      <c r="BF82" s="25" t="str">
        <f t="shared" si="100"/>
        <v/>
      </c>
      <c r="BG82" s="36" t="str">
        <f t="shared" si="101"/>
        <v/>
      </c>
      <c r="BH82" s="25" t="str">
        <f t="shared" si="102"/>
        <v/>
      </c>
      <c r="BI82" s="36" t="str">
        <f t="shared" si="103"/>
        <v/>
      </c>
      <c r="BJ82" s="25" t="str">
        <f t="shared" si="104"/>
        <v/>
      </c>
      <c r="BK82" s="36" t="str">
        <f t="shared" si="105"/>
        <v/>
      </c>
      <c r="BL82" s="25" t="str">
        <f t="shared" si="106"/>
        <v/>
      </c>
      <c r="BM82" s="25" t="str">
        <f t="shared" si="107"/>
        <v/>
      </c>
      <c r="BN82" s="25" t="str">
        <f t="shared" si="108"/>
        <v/>
      </c>
      <c r="BO82" s="23"/>
      <c r="BP82" s="37">
        <f t="shared" si="109"/>
        <v>0</v>
      </c>
      <c r="BQ82" s="37">
        <f t="shared" si="110"/>
        <v>0</v>
      </c>
      <c r="BR82" s="37">
        <f t="shared" si="111"/>
        <v>0</v>
      </c>
      <c r="BS82" s="23"/>
      <c r="BT82" s="25" t="str">
        <f t="shared" si="112"/>
        <v/>
      </c>
      <c r="BU82" s="25" t="str">
        <f t="shared" si="113"/>
        <v/>
      </c>
      <c r="BV82" s="25" t="str">
        <f t="shared" si="114"/>
        <v>&gt;15000</v>
      </c>
      <c r="BW82" s="25" t="e">
        <f t="shared" si="115"/>
        <v>#VALUE!</v>
      </c>
      <c r="BX82" s="25" t="str">
        <f t="shared" si="116"/>
        <v/>
      </c>
      <c r="BY82" s="25" t="str">
        <f t="shared" si="117"/>
        <v>&gt;150000</v>
      </c>
      <c r="BZ82" s="25" t="str">
        <f t="shared" si="118"/>
        <v/>
      </c>
      <c r="CA82" s="25" t="str">
        <f t="shared" si="119"/>
        <v/>
      </c>
      <c r="CB82" s="25" t="str">
        <f t="shared" si="120"/>
        <v>&gt;150000</v>
      </c>
      <c r="CC82" s="23"/>
      <c r="CD82" s="22" t="str">
        <f t="shared" si="121"/>
        <v/>
      </c>
      <c r="CE82" s="30"/>
      <c r="CF82" s="25" t="str">
        <f t="shared" si="122"/>
        <v/>
      </c>
      <c r="CG82" s="38" t="str">
        <f t="shared" si="123"/>
        <v/>
      </c>
      <c r="IA82"/>
      <c r="IB82"/>
      <c r="IC82"/>
      <c r="ID82"/>
      <c r="IE82"/>
      <c r="IF82"/>
      <c r="IG82"/>
      <c r="IH82"/>
      <c r="II82"/>
      <c r="IJ82"/>
    </row>
    <row r="83" spans="1:244" s="4" customFormat="1" x14ac:dyDescent="0.25">
      <c r="A83" s="32">
        <v>79</v>
      </c>
      <c r="B83" s="34"/>
      <c r="C83" s="23"/>
      <c r="D83" s="34"/>
      <c r="E83" s="34"/>
      <c r="F83" s="34"/>
      <c r="G83" s="34"/>
      <c r="H83" s="34"/>
      <c r="I83" s="22"/>
      <c r="J83" s="34"/>
      <c r="K83" s="34"/>
      <c r="L83" s="25"/>
      <c r="M83" s="25" t="str">
        <f t="shared" si="63"/>
        <v/>
      </c>
      <c r="N83" s="25">
        <f t="shared" si="64"/>
        <v>9.9999999999999995E-7</v>
      </c>
      <c r="O83" s="25">
        <f t="shared" si="65"/>
        <v>9.9999999999999995E-7</v>
      </c>
      <c r="P83" s="25">
        <f t="shared" si="66"/>
        <v>9.9999999999999995E-7</v>
      </c>
      <c r="Q83" s="25">
        <f t="shared" si="67"/>
        <v>9.9999999999999995E-7</v>
      </c>
      <c r="R83" s="25">
        <f t="shared" si="68"/>
        <v>9.9999999999999995E-7</v>
      </c>
      <c r="S83" s="25">
        <f t="shared" si="69"/>
        <v>0</v>
      </c>
      <c r="T83" s="25">
        <f t="shared" si="70"/>
        <v>0</v>
      </c>
      <c r="U83" s="25">
        <f t="shared" si="71"/>
        <v>0</v>
      </c>
      <c r="V83" s="25">
        <f t="shared" si="72"/>
        <v>0</v>
      </c>
      <c r="W83" s="25">
        <f t="shared" si="73"/>
        <v>0</v>
      </c>
      <c r="X83" s="25" t="str">
        <f t="shared" si="74"/>
        <v/>
      </c>
      <c r="Y83" s="35" t="str">
        <f t="shared" si="75"/>
        <v/>
      </c>
      <c r="Z83" s="25"/>
      <c r="AA83" s="25" t="str">
        <f t="shared" si="76"/>
        <v/>
      </c>
      <c r="AB83" s="25">
        <f t="shared" si="77"/>
        <v>9.9999999999999995E-7</v>
      </c>
      <c r="AC83" s="25">
        <f t="shared" si="78"/>
        <v>9.9999999999999995E-7</v>
      </c>
      <c r="AD83" s="25">
        <f t="shared" si="79"/>
        <v>0</v>
      </c>
      <c r="AE83" s="25">
        <f t="shared" si="80"/>
        <v>0</v>
      </c>
      <c r="AF83" s="25" t="str">
        <f t="shared" si="81"/>
        <v/>
      </c>
      <c r="AG83" s="35" t="str">
        <f t="shared" si="82"/>
        <v/>
      </c>
      <c r="AH83" s="25"/>
      <c r="AI83" s="25" t="str">
        <f t="shared" si="83"/>
        <v/>
      </c>
      <c r="AJ83" s="25" t="str">
        <f t="shared" si="84"/>
        <v/>
      </c>
      <c r="AK83" s="25" t="str">
        <f t="shared" si="85"/>
        <v/>
      </c>
      <c r="AL83" s="25" t="str">
        <f t="shared" si="86"/>
        <v/>
      </c>
      <c r="AM83" s="25" t="e">
        <f t="shared" si="87"/>
        <v>#VALUE!</v>
      </c>
      <c r="AN83" s="25" t="e">
        <f t="shared" si="88"/>
        <v>#VALUE!</v>
      </c>
      <c r="AO83" s="25" t="str">
        <f t="shared" si="89"/>
        <v/>
      </c>
      <c r="AP83" s="35" t="str">
        <f t="shared" si="90"/>
        <v/>
      </c>
      <c r="AQ83" s="25"/>
      <c r="AR83" s="25">
        <v>5</v>
      </c>
      <c r="AS83" s="25">
        <v>2</v>
      </c>
      <c r="AT83" s="25">
        <v>2</v>
      </c>
      <c r="AU83" s="25">
        <v>0.5</v>
      </c>
      <c r="AV83" s="23"/>
      <c r="AW83" s="36" t="str">
        <f t="shared" si="91"/>
        <v/>
      </c>
      <c r="AX83" s="25" t="str">
        <f t="shared" si="92"/>
        <v/>
      </c>
      <c r="AY83" s="36" t="str">
        <f t="shared" si="93"/>
        <v/>
      </c>
      <c r="AZ83" s="25" t="str">
        <f t="shared" si="94"/>
        <v/>
      </c>
      <c r="BA83" s="36" t="str">
        <f t="shared" si="95"/>
        <v/>
      </c>
      <c r="BB83" s="25" t="str">
        <f t="shared" si="96"/>
        <v/>
      </c>
      <c r="BC83" s="36" t="str">
        <f t="shared" si="97"/>
        <v/>
      </c>
      <c r="BD83" s="25" t="str">
        <f t="shared" si="98"/>
        <v/>
      </c>
      <c r="BE83" s="36" t="str">
        <f t="shared" si="99"/>
        <v/>
      </c>
      <c r="BF83" s="25" t="str">
        <f t="shared" si="100"/>
        <v/>
      </c>
      <c r="BG83" s="36" t="str">
        <f t="shared" si="101"/>
        <v/>
      </c>
      <c r="BH83" s="25" t="str">
        <f t="shared" si="102"/>
        <v/>
      </c>
      <c r="BI83" s="36" t="str">
        <f t="shared" si="103"/>
        <v/>
      </c>
      <c r="BJ83" s="25" t="str">
        <f t="shared" si="104"/>
        <v/>
      </c>
      <c r="BK83" s="36" t="str">
        <f t="shared" si="105"/>
        <v/>
      </c>
      <c r="BL83" s="25" t="str">
        <f t="shared" si="106"/>
        <v/>
      </c>
      <c r="BM83" s="25" t="str">
        <f t="shared" si="107"/>
        <v/>
      </c>
      <c r="BN83" s="25" t="str">
        <f t="shared" si="108"/>
        <v/>
      </c>
      <c r="BO83" s="23"/>
      <c r="BP83" s="37">
        <f t="shared" si="109"/>
        <v>0</v>
      </c>
      <c r="BQ83" s="37">
        <f t="shared" si="110"/>
        <v>0</v>
      </c>
      <c r="BR83" s="37">
        <f t="shared" si="111"/>
        <v>0</v>
      </c>
      <c r="BS83" s="23"/>
      <c r="BT83" s="25" t="str">
        <f t="shared" si="112"/>
        <v/>
      </c>
      <c r="BU83" s="25" t="str">
        <f t="shared" si="113"/>
        <v/>
      </c>
      <c r="BV83" s="25" t="str">
        <f t="shared" si="114"/>
        <v>&gt;15000</v>
      </c>
      <c r="BW83" s="25" t="e">
        <f t="shared" si="115"/>
        <v>#VALUE!</v>
      </c>
      <c r="BX83" s="25" t="str">
        <f t="shared" si="116"/>
        <v/>
      </c>
      <c r="BY83" s="25" t="str">
        <f t="shared" si="117"/>
        <v>&gt;150000</v>
      </c>
      <c r="BZ83" s="25" t="str">
        <f t="shared" si="118"/>
        <v/>
      </c>
      <c r="CA83" s="25" t="str">
        <f t="shared" si="119"/>
        <v/>
      </c>
      <c r="CB83" s="25" t="str">
        <f t="shared" si="120"/>
        <v>&gt;150000</v>
      </c>
      <c r="CC83" s="23"/>
      <c r="CD83" s="22" t="str">
        <f t="shared" si="121"/>
        <v/>
      </c>
      <c r="CE83" s="30"/>
      <c r="CF83" s="25" t="str">
        <f t="shared" si="122"/>
        <v/>
      </c>
      <c r="CG83" s="38" t="str">
        <f t="shared" si="123"/>
        <v/>
      </c>
      <c r="IA83"/>
      <c r="IB83"/>
      <c r="IC83"/>
      <c r="ID83"/>
      <c r="IE83"/>
      <c r="IF83"/>
      <c r="IG83"/>
      <c r="IH83"/>
      <c r="II83"/>
      <c r="IJ83"/>
    </row>
    <row r="84" spans="1:244" s="4" customFormat="1" x14ac:dyDescent="0.25">
      <c r="A84" s="21">
        <v>80</v>
      </c>
      <c r="B84" s="34"/>
      <c r="C84" s="23"/>
      <c r="D84" s="34"/>
      <c r="E84" s="34"/>
      <c r="F84" s="34"/>
      <c r="G84" s="34"/>
      <c r="H84" s="34"/>
      <c r="I84" s="22"/>
      <c r="J84" s="34"/>
      <c r="K84" s="34"/>
      <c r="L84" s="25"/>
      <c r="M84" s="25" t="str">
        <f t="shared" si="63"/>
        <v/>
      </c>
      <c r="N84" s="25">
        <f t="shared" si="64"/>
        <v>9.9999999999999995E-7</v>
      </c>
      <c r="O84" s="25">
        <f t="shared" si="65"/>
        <v>9.9999999999999995E-7</v>
      </c>
      <c r="P84" s="25">
        <f t="shared" si="66"/>
        <v>9.9999999999999995E-7</v>
      </c>
      <c r="Q84" s="25">
        <f t="shared" si="67"/>
        <v>9.9999999999999995E-7</v>
      </c>
      <c r="R84" s="25">
        <f t="shared" si="68"/>
        <v>9.9999999999999995E-7</v>
      </c>
      <c r="S84" s="25">
        <f t="shared" si="69"/>
        <v>0</v>
      </c>
      <c r="T84" s="25">
        <f t="shared" si="70"/>
        <v>0</v>
      </c>
      <c r="U84" s="25">
        <f t="shared" si="71"/>
        <v>0</v>
      </c>
      <c r="V84" s="25">
        <f t="shared" si="72"/>
        <v>0</v>
      </c>
      <c r="W84" s="25">
        <f t="shared" si="73"/>
        <v>0</v>
      </c>
      <c r="X84" s="25" t="str">
        <f t="shared" si="74"/>
        <v/>
      </c>
      <c r="Y84" s="35" t="str">
        <f t="shared" si="75"/>
        <v/>
      </c>
      <c r="Z84" s="25"/>
      <c r="AA84" s="25" t="str">
        <f t="shared" si="76"/>
        <v/>
      </c>
      <c r="AB84" s="25">
        <f t="shared" si="77"/>
        <v>9.9999999999999995E-7</v>
      </c>
      <c r="AC84" s="25">
        <f t="shared" si="78"/>
        <v>9.9999999999999995E-7</v>
      </c>
      <c r="AD84" s="25">
        <f t="shared" si="79"/>
        <v>0</v>
      </c>
      <c r="AE84" s="25">
        <f t="shared" si="80"/>
        <v>0</v>
      </c>
      <c r="AF84" s="25" t="str">
        <f t="shared" si="81"/>
        <v/>
      </c>
      <c r="AG84" s="35" t="str">
        <f t="shared" si="82"/>
        <v/>
      </c>
      <c r="AH84" s="25"/>
      <c r="AI84" s="25" t="str">
        <f t="shared" si="83"/>
        <v/>
      </c>
      <c r="AJ84" s="25" t="str">
        <f t="shared" si="84"/>
        <v/>
      </c>
      <c r="AK84" s="25" t="str">
        <f t="shared" si="85"/>
        <v/>
      </c>
      <c r="AL84" s="25" t="str">
        <f t="shared" si="86"/>
        <v/>
      </c>
      <c r="AM84" s="25" t="e">
        <f t="shared" si="87"/>
        <v>#VALUE!</v>
      </c>
      <c r="AN84" s="25" t="e">
        <f t="shared" si="88"/>
        <v>#VALUE!</v>
      </c>
      <c r="AO84" s="25" t="str">
        <f t="shared" si="89"/>
        <v/>
      </c>
      <c r="AP84" s="35" t="str">
        <f t="shared" si="90"/>
        <v/>
      </c>
      <c r="AQ84" s="25"/>
      <c r="AR84" s="25">
        <v>5</v>
      </c>
      <c r="AS84" s="25">
        <v>2</v>
      </c>
      <c r="AT84" s="25">
        <v>2</v>
      </c>
      <c r="AU84" s="25">
        <v>0.5</v>
      </c>
      <c r="AV84" s="23"/>
      <c r="AW84" s="36" t="str">
        <f t="shared" si="91"/>
        <v/>
      </c>
      <c r="AX84" s="25" t="str">
        <f t="shared" si="92"/>
        <v/>
      </c>
      <c r="AY84" s="36" t="str">
        <f t="shared" si="93"/>
        <v/>
      </c>
      <c r="AZ84" s="25" t="str">
        <f t="shared" si="94"/>
        <v/>
      </c>
      <c r="BA84" s="36" t="str">
        <f t="shared" si="95"/>
        <v/>
      </c>
      <c r="BB84" s="25" t="str">
        <f t="shared" si="96"/>
        <v/>
      </c>
      <c r="BC84" s="36" t="str">
        <f t="shared" si="97"/>
        <v/>
      </c>
      <c r="BD84" s="25" t="str">
        <f t="shared" si="98"/>
        <v/>
      </c>
      <c r="BE84" s="36" t="str">
        <f t="shared" si="99"/>
        <v/>
      </c>
      <c r="BF84" s="25" t="str">
        <f t="shared" si="100"/>
        <v/>
      </c>
      <c r="BG84" s="36" t="str">
        <f t="shared" si="101"/>
        <v/>
      </c>
      <c r="BH84" s="25" t="str">
        <f t="shared" si="102"/>
        <v/>
      </c>
      <c r="BI84" s="36" t="str">
        <f t="shared" si="103"/>
        <v/>
      </c>
      <c r="BJ84" s="25" t="str">
        <f t="shared" si="104"/>
        <v/>
      </c>
      <c r="BK84" s="36" t="str">
        <f t="shared" si="105"/>
        <v/>
      </c>
      <c r="BL84" s="25" t="str">
        <f t="shared" si="106"/>
        <v/>
      </c>
      <c r="BM84" s="25" t="str">
        <f t="shared" si="107"/>
        <v/>
      </c>
      <c r="BN84" s="25" t="str">
        <f t="shared" si="108"/>
        <v/>
      </c>
      <c r="BO84" s="23"/>
      <c r="BP84" s="37">
        <f t="shared" si="109"/>
        <v>0</v>
      </c>
      <c r="BQ84" s="37">
        <f t="shared" si="110"/>
        <v>0</v>
      </c>
      <c r="BR84" s="37">
        <f t="shared" si="111"/>
        <v>0</v>
      </c>
      <c r="BS84" s="23"/>
      <c r="BT84" s="25" t="str">
        <f t="shared" si="112"/>
        <v/>
      </c>
      <c r="BU84" s="25" t="str">
        <f t="shared" si="113"/>
        <v/>
      </c>
      <c r="BV84" s="25" t="str">
        <f t="shared" si="114"/>
        <v>&gt;15000</v>
      </c>
      <c r="BW84" s="25" t="e">
        <f t="shared" si="115"/>
        <v>#VALUE!</v>
      </c>
      <c r="BX84" s="25" t="str">
        <f t="shared" si="116"/>
        <v/>
      </c>
      <c r="BY84" s="25" t="str">
        <f t="shared" si="117"/>
        <v>&gt;150000</v>
      </c>
      <c r="BZ84" s="25" t="str">
        <f t="shared" si="118"/>
        <v/>
      </c>
      <c r="CA84" s="25" t="str">
        <f t="shared" si="119"/>
        <v/>
      </c>
      <c r="CB84" s="25" t="str">
        <f t="shared" si="120"/>
        <v>&gt;150000</v>
      </c>
      <c r="CC84" s="23"/>
      <c r="CD84" s="22" t="str">
        <f t="shared" si="121"/>
        <v/>
      </c>
      <c r="CE84" s="30"/>
      <c r="CF84" s="25" t="str">
        <f t="shared" si="122"/>
        <v/>
      </c>
      <c r="CG84" s="38" t="str">
        <f t="shared" si="123"/>
        <v/>
      </c>
      <c r="IA84"/>
      <c r="IB84"/>
      <c r="IC84"/>
      <c r="ID84"/>
      <c r="IE84"/>
      <c r="IF84"/>
      <c r="IG84"/>
      <c r="IH84"/>
      <c r="II84"/>
      <c r="IJ84"/>
    </row>
    <row r="85" spans="1:244" s="4" customFormat="1" x14ac:dyDescent="0.25">
      <c r="A85" s="32">
        <v>81</v>
      </c>
      <c r="B85" s="34"/>
      <c r="C85" s="23"/>
      <c r="D85" s="34"/>
      <c r="E85" s="34"/>
      <c r="F85" s="34"/>
      <c r="G85" s="34"/>
      <c r="H85" s="34"/>
      <c r="I85" s="22"/>
      <c r="J85" s="34"/>
      <c r="K85" s="34"/>
      <c r="L85" s="25"/>
      <c r="M85" s="25" t="str">
        <f t="shared" si="63"/>
        <v/>
      </c>
      <c r="N85" s="25">
        <f t="shared" si="64"/>
        <v>9.9999999999999995E-7</v>
      </c>
      <c r="O85" s="25">
        <f t="shared" si="65"/>
        <v>9.9999999999999995E-7</v>
      </c>
      <c r="P85" s="25">
        <f t="shared" si="66"/>
        <v>9.9999999999999995E-7</v>
      </c>
      <c r="Q85" s="25">
        <f t="shared" si="67"/>
        <v>9.9999999999999995E-7</v>
      </c>
      <c r="R85" s="25">
        <f t="shared" si="68"/>
        <v>9.9999999999999995E-7</v>
      </c>
      <c r="S85" s="25">
        <f t="shared" si="69"/>
        <v>0</v>
      </c>
      <c r="T85" s="25">
        <f t="shared" si="70"/>
        <v>0</v>
      </c>
      <c r="U85" s="25">
        <f t="shared" si="71"/>
        <v>0</v>
      </c>
      <c r="V85" s="25">
        <f t="shared" si="72"/>
        <v>0</v>
      </c>
      <c r="W85" s="25">
        <f t="shared" si="73"/>
        <v>0</v>
      </c>
      <c r="X85" s="25" t="str">
        <f t="shared" si="74"/>
        <v/>
      </c>
      <c r="Y85" s="35" t="str">
        <f t="shared" si="75"/>
        <v/>
      </c>
      <c r="Z85" s="25"/>
      <c r="AA85" s="25" t="str">
        <f t="shared" si="76"/>
        <v/>
      </c>
      <c r="AB85" s="25">
        <f t="shared" si="77"/>
        <v>9.9999999999999995E-7</v>
      </c>
      <c r="AC85" s="25">
        <f t="shared" si="78"/>
        <v>9.9999999999999995E-7</v>
      </c>
      <c r="AD85" s="25">
        <f t="shared" si="79"/>
        <v>0</v>
      </c>
      <c r="AE85" s="25">
        <f t="shared" si="80"/>
        <v>0</v>
      </c>
      <c r="AF85" s="25" t="str">
        <f t="shared" si="81"/>
        <v/>
      </c>
      <c r="AG85" s="35" t="str">
        <f t="shared" si="82"/>
        <v/>
      </c>
      <c r="AH85" s="25"/>
      <c r="AI85" s="25" t="str">
        <f t="shared" si="83"/>
        <v/>
      </c>
      <c r="AJ85" s="25" t="str">
        <f t="shared" si="84"/>
        <v/>
      </c>
      <c r="AK85" s="25" t="str">
        <f t="shared" si="85"/>
        <v/>
      </c>
      <c r="AL85" s="25" t="str">
        <f t="shared" si="86"/>
        <v/>
      </c>
      <c r="AM85" s="25" t="e">
        <f t="shared" si="87"/>
        <v>#VALUE!</v>
      </c>
      <c r="AN85" s="25" t="e">
        <f t="shared" si="88"/>
        <v>#VALUE!</v>
      </c>
      <c r="AO85" s="25" t="str">
        <f t="shared" si="89"/>
        <v/>
      </c>
      <c r="AP85" s="35" t="str">
        <f t="shared" si="90"/>
        <v/>
      </c>
      <c r="AQ85" s="25"/>
      <c r="AR85" s="25">
        <v>5</v>
      </c>
      <c r="AS85" s="25">
        <v>2</v>
      </c>
      <c r="AT85" s="25">
        <v>2</v>
      </c>
      <c r="AU85" s="25">
        <v>0.5</v>
      </c>
      <c r="AV85" s="23"/>
      <c r="AW85" s="36" t="str">
        <f t="shared" si="91"/>
        <v/>
      </c>
      <c r="AX85" s="25" t="str">
        <f t="shared" si="92"/>
        <v/>
      </c>
      <c r="AY85" s="36" t="str">
        <f t="shared" si="93"/>
        <v/>
      </c>
      <c r="AZ85" s="25" t="str">
        <f t="shared" si="94"/>
        <v/>
      </c>
      <c r="BA85" s="36" t="str">
        <f t="shared" si="95"/>
        <v/>
      </c>
      <c r="BB85" s="25" t="str">
        <f t="shared" si="96"/>
        <v/>
      </c>
      <c r="BC85" s="36" t="str">
        <f t="shared" si="97"/>
        <v/>
      </c>
      <c r="BD85" s="25" t="str">
        <f t="shared" si="98"/>
        <v/>
      </c>
      <c r="BE85" s="36" t="str">
        <f t="shared" si="99"/>
        <v/>
      </c>
      <c r="BF85" s="25" t="str">
        <f t="shared" si="100"/>
        <v/>
      </c>
      <c r="BG85" s="36" t="str">
        <f t="shared" si="101"/>
        <v/>
      </c>
      <c r="BH85" s="25" t="str">
        <f t="shared" si="102"/>
        <v/>
      </c>
      <c r="BI85" s="36" t="str">
        <f t="shared" si="103"/>
        <v/>
      </c>
      <c r="BJ85" s="25" t="str">
        <f t="shared" si="104"/>
        <v/>
      </c>
      <c r="BK85" s="36" t="str">
        <f t="shared" si="105"/>
        <v/>
      </c>
      <c r="BL85" s="25" t="str">
        <f t="shared" si="106"/>
        <v/>
      </c>
      <c r="BM85" s="25" t="str">
        <f t="shared" si="107"/>
        <v/>
      </c>
      <c r="BN85" s="25" t="str">
        <f t="shared" si="108"/>
        <v/>
      </c>
      <c r="BO85" s="23"/>
      <c r="BP85" s="37">
        <f t="shared" si="109"/>
        <v>0</v>
      </c>
      <c r="BQ85" s="37">
        <f t="shared" si="110"/>
        <v>0</v>
      </c>
      <c r="BR85" s="37">
        <f t="shared" si="111"/>
        <v>0</v>
      </c>
      <c r="BS85" s="23"/>
      <c r="BT85" s="25" t="str">
        <f t="shared" si="112"/>
        <v/>
      </c>
      <c r="BU85" s="25" t="str">
        <f t="shared" si="113"/>
        <v/>
      </c>
      <c r="BV85" s="25" t="str">
        <f t="shared" si="114"/>
        <v>&gt;15000</v>
      </c>
      <c r="BW85" s="25" t="e">
        <f t="shared" si="115"/>
        <v>#VALUE!</v>
      </c>
      <c r="BX85" s="25" t="str">
        <f t="shared" si="116"/>
        <v/>
      </c>
      <c r="BY85" s="25" t="str">
        <f t="shared" si="117"/>
        <v>&gt;150000</v>
      </c>
      <c r="BZ85" s="25" t="str">
        <f t="shared" si="118"/>
        <v/>
      </c>
      <c r="CA85" s="25" t="str">
        <f t="shared" si="119"/>
        <v/>
      </c>
      <c r="CB85" s="25" t="str">
        <f t="shared" si="120"/>
        <v>&gt;150000</v>
      </c>
      <c r="CC85" s="23"/>
      <c r="CD85" s="22" t="str">
        <f t="shared" si="121"/>
        <v/>
      </c>
      <c r="CE85" s="30"/>
      <c r="CF85" s="25" t="str">
        <f t="shared" si="122"/>
        <v/>
      </c>
      <c r="CG85" s="38" t="str">
        <f t="shared" si="123"/>
        <v/>
      </c>
      <c r="IA85"/>
      <c r="IB85"/>
      <c r="IC85"/>
      <c r="ID85"/>
      <c r="IE85"/>
      <c r="IF85"/>
      <c r="IG85"/>
      <c r="IH85"/>
      <c r="II85"/>
      <c r="IJ85"/>
    </row>
    <row r="86" spans="1:244" s="4" customFormat="1" x14ac:dyDescent="0.25">
      <c r="A86" s="21">
        <v>82</v>
      </c>
      <c r="B86" s="34"/>
      <c r="C86" s="23"/>
      <c r="D86" s="34"/>
      <c r="E86" s="34"/>
      <c r="F86" s="34"/>
      <c r="G86" s="34"/>
      <c r="H86" s="34"/>
      <c r="I86" s="22"/>
      <c r="J86" s="34"/>
      <c r="K86" s="34"/>
      <c r="L86" s="25"/>
      <c r="M86" s="25" t="str">
        <f t="shared" si="63"/>
        <v/>
      </c>
      <c r="N86" s="25">
        <f t="shared" si="64"/>
        <v>9.9999999999999995E-7</v>
      </c>
      <c r="O86" s="25">
        <f t="shared" si="65"/>
        <v>9.9999999999999995E-7</v>
      </c>
      <c r="P86" s="25">
        <f t="shared" si="66"/>
        <v>9.9999999999999995E-7</v>
      </c>
      <c r="Q86" s="25">
        <f t="shared" si="67"/>
        <v>9.9999999999999995E-7</v>
      </c>
      <c r="R86" s="25">
        <f t="shared" si="68"/>
        <v>9.9999999999999995E-7</v>
      </c>
      <c r="S86" s="25">
        <f t="shared" si="69"/>
        <v>0</v>
      </c>
      <c r="T86" s="25">
        <f t="shared" si="70"/>
        <v>0</v>
      </c>
      <c r="U86" s="25">
        <f t="shared" si="71"/>
        <v>0</v>
      </c>
      <c r="V86" s="25">
        <f t="shared" si="72"/>
        <v>0</v>
      </c>
      <c r="W86" s="25">
        <f t="shared" si="73"/>
        <v>0</v>
      </c>
      <c r="X86" s="25" t="str">
        <f t="shared" si="74"/>
        <v/>
      </c>
      <c r="Y86" s="35" t="str">
        <f t="shared" si="75"/>
        <v/>
      </c>
      <c r="Z86" s="25"/>
      <c r="AA86" s="25" t="str">
        <f t="shared" si="76"/>
        <v/>
      </c>
      <c r="AB86" s="25">
        <f t="shared" si="77"/>
        <v>9.9999999999999995E-7</v>
      </c>
      <c r="AC86" s="25">
        <f t="shared" si="78"/>
        <v>9.9999999999999995E-7</v>
      </c>
      <c r="AD86" s="25">
        <f t="shared" si="79"/>
        <v>0</v>
      </c>
      <c r="AE86" s="25">
        <f t="shared" si="80"/>
        <v>0</v>
      </c>
      <c r="AF86" s="25" t="str">
        <f t="shared" si="81"/>
        <v/>
      </c>
      <c r="AG86" s="35" t="str">
        <f t="shared" si="82"/>
        <v/>
      </c>
      <c r="AH86" s="25"/>
      <c r="AI86" s="25" t="str">
        <f t="shared" si="83"/>
        <v/>
      </c>
      <c r="AJ86" s="25" t="str">
        <f t="shared" si="84"/>
        <v/>
      </c>
      <c r="AK86" s="25" t="str">
        <f t="shared" si="85"/>
        <v/>
      </c>
      <c r="AL86" s="25" t="str">
        <f t="shared" si="86"/>
        <v/>
      </c>
      <c r="AM86" s="25" t="e">
        <f t="shared" si="87"/>
        <v>#VALUE!</v>
      </c>
      <c r="AN86" s="25" t="e">
        <f t="shared" si="88"/>
        <v>#VALUE!</v>
      </c>
      <c r="AO86" s="25" t="str">
        <f t="shared" si="89"/>
        <v/>
      </c>
      <c r="AP86" s="35" t="str">
        <f t="shared" si="90"/>
        <v/>
      </c>
      <c r="AQ86" s="25"/>
      <c r="AR86" s="25">
        <v>5</v>
      </c>
      <c r="AS86" s="25">
        <v>2</v>
      </c>
      <c r="AT86" s="25">
        <v>2</v>
      </c>
      <c r="AU86" s="25">
        <v>0.5</v>
      </c>
      <c r="AV86" s="23"/>
      <c r="AW86" s="36" t="str">
        <f t="shared" si="91"/>
        <v/>
      </c>
      <c r="AX86" s="25" t="str">
        <f t="shared" si="92"/>
        <v/>
      </c>
      <c r="AY86" s="36" t="str">
        <f t="shared" si="93"/>
        <v/>
      </c>
      <c r="AZ86" s="25" t="str">
        <f t="shared" si="94"/>
        <v/>
      </c>
      <c r="BA86" s="36" t="str">
        <f t="shared" si="95"/>
        <v/>
      </c>
      <c r="BB86" s="25" t="str">
        <f t="shared" si="96"/>
        <v/>
      </c>
      <c r="BC86" s="36" t="str">
        <f t="shared" si="97"/>
        <v/>
      </c>
      <c r="BD86" s="25" t="str">
        <f t="shared" si="98"/>
        <v/>
      </c>
      <c r="BE86" s="36" t="str">
        <f t="shared" si="99"/>
        <v/>
      </c>
      <c r="BF86" s="25" t="str">
        <f t="shared" si="100"/>
        <v/>
      </c>
      <c r="BG86" s="36" t="str">
        <f t="shared" si="101"/>
        <v/>
      </c>
      <c r="BH86" s="25" t="str">
        <f t="shared" si="102"/>
        <v/>
      </c>
      <c r="BI86" s="36" t="str">
        <f t="shared" si="103"/>
        <v/>
      </c>
      <c r="BJ86" s="25" t="str">
        <f t="shared" si="104"/>
        <v/>
      </c>
      <c r="BK86" s="36" t="str">
        <f t="shared" si="105"/>
        <v/>
      </c>
      <c r="BL86" s="25" t="str">
        <f t="shared" si="106"/>
        <v/>
      </c>
      <c r="BM86" s="25" t="str">
        <f t="shared" si="107"/>
        <v/>
      </c>
      <c r="BN86" s="25" t="str">
        <f t="shared" si="108"/>
        <v/>
      </c>
      <c r="BO86" s="23"/>
      <c r="BP86" s="37">
        <f t="shared" si="109"/>
        <v>0</v>
      </c>
      <c r="BQ86" s="37">
        <f t="shared" si="110"/>
        <v>0</v>
      </c>
      <c r="BR86" s="37">
        <f t="shared" si="111"/>
        <v>0</v>
      </c>
      <c r="BS86" s="23"/>
      <c r="BT86" s="25" t="str">
        <f t="shared" si="112"/>
        <v/>
      </c>
      <c r="BU86" s="25" t="str">
        <f t="shared" si="113"/>
        <v/>
      </c>
      <c r="BV86" s="25" t="str">
        <f t="shared" si="114"/>
        <v>&gt;15000</v>
      </c>
      <c r="BW86" s="25" t="e">
        <f t="shared" si="115"/>
        <v>#VALUE!</v>
      </c>
      <c r="BX86" s="25" t="str">
        <f t="shared" si="116"/>
        <v/>
      </c>
      <c r="BY86" s="25" t="str">
        <f t="shared" si="117"/>
        <v>&gt;150000</v>
      </c>
      <c r="BZ86" s="25" t="str">
        <f t="shared" si="118"/>
        <v/>
      </c>
      <c r="CA86" s="25" t="str">
        <f t="shared" si="119"/>
        <v/>
      </c>
      <c r="CB86" s="25" t="str">
        <f t="shared" si="120"/>
        <v>&gt;150000</v>
      </c>
      <c r="CC86" s="23"/>
      <c r="CD86" s="22" t="str">
        <f t="shared" si="121"/>
        <v/>
      </c>
      <c r="CE86" s="30"/>
      <c r="CF86" s="25" t="str">
        <f t="shared" si="122"/>
        <v/>
      </c>
      <c r="CG86" s="38" t="str">
        <f t="shared" si="123"/>
        <v/>
      </c>
      <c r="IA86"/>
      <c r="IB86"/>
      <c r="IC86"/>
      <c r="ID86"/>
      <c r="IE86"/>
      <c r="IF86"/>
      <c r="IG86"/>
      <c r="IH86"/>
      <c r="II86"/>
      <c r="IJ86"/>
    </row>
    <row r="87" spans="1:244" s="4" customFormat="1" x14ac:dyDescent="0.25">
      <c r="A87" s="32">
        <v>83</v>
      </c>
      <c r="B87" s="34"/>
      <c r="C87" s="23"/>
      <c r="D87" s="34"/>
      <c r="E87" s="34"/>
      <c r="F87" s="34"/>
      <c r="G87" s="34"/>
      <c r="H87" s="34"/>
      <c r="I87" s="22"/>
      <c r="J87" s="34"/>
      <c r="K87" s="34"/>
      <c r="L87" s="25"/>
      <c r="M87" s="25" t="str">
        <f t="shared" si="63"/>
        <v/>
      </c>
      <c r="N87" s="25">
        <f t="shared" si="64"/>
        <v>9.9999999999999995E-7</v>
      </c>
      <c r="O87" s="25">
        <f t="shared" si="65"/>
        <v>9.9999999999999995E-7</v>
      </c>
      <c r="P87" s="25">
        <f t="shared" si="66"/>
        <v>9.9999999999999995E-7</v>
      </c>
      <c r="Q87" s="25">
        <f t="shared" si="67"/>
        <v>9.9999999999999995E-7</v>
      </c>
      <c r="R87" s="25">
        <f t="shared" si="68"/>
        <v>9.9999999999999995E-7</v>
      </c>
      <c r="S87" s="25">
        <f t="shared" si="69"/>
        <v>0</v>
      </c>
      <c r="T87" s="25">
        <f t="shared" si="70"/>
        <v>0</v>
      </c>
      <c r="U87" s="25">
        <f t="shared" si="71"/>
        <v>0</v>
      </c>
      <c r="V87" s="25">
        <f t="shared" si="72"/>
        <v>0</v>
      </c>
      <c r="W87" s="25">
        <f t="shared" si="73"/>
        <v>0</v>
      </c>
      <c r="X87" s="25" t="str">
        <f t="shared" si="74"/>
        <v/>
      </c>
      <c r="Y87" s="35" t="str">
        <f t="shared" si="75"/>
        <v/>
      </c>
      <c r="Z87" s="25"/>
      <c r="AA87" s="25" t="str">
        <f t="shared" si="76"/>
        <v/>
      </c>
      <c r="AB87" s="25">
        <f t="shared" si="77"/>
        <v>9.9999999999999995E-7</v>
      </c>
      <c r="AC87" s="25">
        <f t="shared" si="78"/>
        <v>9.9999999999999995E-7</v>
      </c>
      <c r="AD87" s="25">
        <f t="shared" si="79"/>
        <v>0</v>
      </c>
      <c r="AE87" s="25">
        <f t="shared" si="80"/>
        <v>0</v>
      </c>
      <c r="AF87" s="25" t="str">
        <f t="shared" si="81"/>
        <v/>
      </c>
      <c r="AG87" s="35" t="str">
        <f t="shared" si="82"/>
        <v/>
      </c>
      <c r="AH87" s="25"/>
      <c r="AI87" s="25" t="str">
        <f t="shared" si="83"/>
        <v/>
      </c>
      <c r="AJ87" s="25" t="str">
        <f t="shared" si="84"/>
        <v/>
      </c>
      <c r="AK87" s="25" t="str">
        <f t="shared" si="85"/>
        <v/>
      </c>
      <c r="AL87" s="25" t="str">
        <f t="shared" si="86"/>
        <v/>
      </c>
      <c r="AM87" s="25" t="e">
        <f t="shared" si="87"/>
        <v>#VALUE!</v>
      </c>
      <c r="AN87" s="25" t="e">
        <f t="shared" si="88"/>
        <v>#VALUE!</v>
      </c>
      <c r="AO87" s="25" t="str">
        <f t="shared" si="89"/>
        <v/>
      </c>
      <c r="AP87" s="35" t="str">
        <f t="shared" si="90"/>
        <v/>
      </c>
      <c r="AQ87" s="25"/>
      <c r="AR87" s="25">
        <v>5</v>
      </c>
      <c r="AS87" s="25">
        <v>2</v>
      </c>
      <c r="AT87" s="25">
        <v>2</v>
      </c>
      <c r="AU87" s="25">
        <v>0.5</v>
      </c>
      <c r="AV87" s="23"/>
      <c r="AW87" s="36" t="str">
        <f t="shared" si="91"/>
        <v/>
      </c>
      <c r="AX87" s="25" t="str">
        <f t="shared" si="92"/>
        <v/>
      </c>
      <c r="AY87" s="36" t="str">
        <f t="shared" si="93"/>
        <v/>
      </c>
      <c r="AZ87" s="25" t="str">
        <f t="shared" si="94"/>
        <v/>
      </c>
      <c r="BA87" s="36" t="str">
        <f t="shared" si="95"/>
        <v/>
      </c>
      <c r="BB87" s="25" t="str">
        <f t="shared" si="96"/>
        <v/>
      </c>
      <c r="BC87" s="36" t="str">
        <f t="shared" si="97"/>
        <v/>
      </c>
      <c r="BD87" s="25" t="str">
        <f t="shared" si="98"/>
        <v/>
      </c>
      <c r="BE87" s="36" t="str">
        <f t="shared" si="99"/>
        <v/>
      </c>
      <c r="BF87" s="25" t="str">
        <f t="shared" si="100"/>
        <v/>
      </c>
      <c r="BG87" s="36" t="str">
        <f t="shared" si="101"/>
        <v/>
      </c>
      <c r="BH87" s="25" t="str">
        <f t="shared" si="102"/>
        <v/>
      </c>
      <c r="BI87" s="36" t="str">
        <f t="shared" si="103"/>
        <v/>
      </c>
      <c r="BJ87" s="25" t="str">
        <f t="shared" si="104"/>
        <v/>
      </c>
      <c r="BK87" s="36" t="str">
        <f t="shared" si="105"/>
        <v/>
      </c>
      <c r="BL87" s="25" t="str">
        <f t="shared" si="106"/>
        <v/>
      </c>
      <c r="BM87" s="25" t="str">
        <f t="shared" si="107"/>
        <v/>
      </c>
      <c r="BN87" s="25" t="str">
        <f t="shared" si="108"/>
        <v/>
      </c>
      <c r="BO87" s="23"/>
      <c r="BP87" s="37">
        <f t="shared" si="109"/>
        <v>0</v>
      </c>
      <c r="BQ87" s="37">
        <f t="shared" si="110"/>
        <v>0</v>
      </c>
      <c r="BR87" s="37">
        <f t="shared" si="111"/>
        <v>0</v>
      </c>
      <c r="BS87" s="23"/>
      <c r="BT87" s="25" t="str">
        <f t="shared" si="112"/>
        <v/>
      </c>
      <c r="BU87" s="25" t="str">
        <f t="shared" si="113"/>
        <v/>
      </c>
      <c r="BV87" s="25" t="str">
        <f t="shared" si="114"/>
        <v>&gt;15000</v>
      </c>
      <c r="BW87" s="25" t="e">
        <f t="shared" si="115"/>
        <v>#VALUE!</v>
      </c>
      <c r="BX87" s="25" t="str">
        <f t="shared" si="116"/>
        <v/>
      </c>
      <c r="BY87" s="25" t="str">
        <f t="shared" si="117"/>
        <v>&gt;150000</v>
      </c>
      <c r="BZ87" s="25" t="str">
        <f t="shared" si="118"/>
        <v/>
      </c>
      <c r="CA87" s="25" t="str">
        <f t="shared" si="119"/>
        <v/>
      </c>
      <c r="CB87" s="25" t="str">
        <f t="shared" si="120"/>
        <v>&gt;150000</v>
      </c>
      <c r="CC87" s="23"/>
      <c r="CD87" s="22" t="str">
        <f t="shared" si="121"/>
        <v/>
      </c>
      <c r="CE87" s="30"/>
      <c r="CF87" s="25" t="str">
        <f t="shared" si="122"/>
        <v/>
      </c>
      <c r="CG87" s="38" t="str">
        <f t="shared" si="123"/>
        <v/>
      </c>
      <c r="IA87"/>
      <c r="IB87"/>
      <c r="IC87"/>
      <c r="ID87"/>
      <c r="IE87"/>
      <c r="IF87"/>
      <c r="IG87"/>
      <c r="IH87"/>
      <c r="II87"/>
      <c r="IJ87"/>
    </row>
    <row r="88" spans="1:244" s="4" customFormat="1" x14ac:dyDescent="0.25">
      <c r="A88" s="21">
        <v>84</v>
      </c>
      <c r="B88" s="34"/>
      <c r="C88" s="23"/>
      <c r="D88" s="34"/>
      <c r="E88" s="34"/>
      <c r="F88" s="34"/>
      <c r="G88" s="34"/>
      <c r="H88" s="34"/>
      <c r="I88" s="22"/>
      <c r="J88" s="34"/>
      <c r="K88" s="34"/>
      <c r="L88" s="25"/>
      <c r="M88" s="25" t="str">
        <f t="shared" si="63"/>
        <v/>
      </c>
      <c r="N88" s="25">
        <f t="shared" si="64"/>
        <v>9.9999999999999995E-7</v>
      </c>
      <c r="O88" s="25">
        <f t="shared" si="65"/>
        <v>9.9999999999999995E-7</v>
      </c>
      <c r="P88" s="25">
        <f t="shared" si="66"/>
        <v>9.9999999999999995E-7</v>
      </c>
      <c r="Q88" s="25">
        <f t="shared" si="67"/>
        <v>9.9999999999999995E-7</v>
      </c>
      <c r="R88" s="25">
        <f t="shared" si="68"/>
        <v>9.9999999999999995E-7</v>
      </c>
      <c r="S88" s="25">
        <f t="shared" si="69"/>
        <v>0</v>
      </c>
      <c r="T88" s="25">
        <f t="shared" si="70"/>
        <v>0</v>
      </c>
      <c r="U88" s="25">
        <f t="shared" si="71"/>
        <v>0</v>
      </c>
      <c r="V88" s="25">
        <f t="shared" si="72"/>
        <v>0</v>
      </c>
      <c r="W88" s="25">
        <f t="shared" si="73"/>
        <v>0</v>
      </c>
      <c r="X88" s="25" t="str">
        <f t="shared" si="74"/>
        <v/>
      </c>
      <c r="Y88" s="35" t="str">
        <f t="shared" si="75"/>
        <v/>
      </c>
      <c r="Z88" s="25"/>
      <c r="AA88" s="25" t="str">
        <f t="shared" si="76"/>
        <v/>
      </c>
      <c r="AB88" s="25">
        <f t="shared" si="77"/>
        <v>9.9999999999999995E-7</v>
      </c>
      <c r="AC88" s="25">
        <f t="shared" si="78"/>
        <v>9.9999999999999995E-7</v>
      </c>
      <c r="AD88" s="25">
        <f t="shared" si="79"/>
        <v>0</v>
      </c>
      <c r="AE88" s="25">
        <f t="shared" si="80"/>
        <v>0</v>
      </c>
      <c r="AF88" s="25" t="str">
        <f t="shared" si="81"/>
        <v/>
      </c>
      <c r="AG88" s="35" t="str">
        <f t="shared" si="82"/>
        <v/>
      </c>
      <c r="AH88" s="25"/>
      <c r="AI88" s="25" t="str">
        <f t="shared" si="83"/>
        <v/>
      </c>
      <c r="AJ88" s="25" t="str">
        <f t="shared" si="84"/>
        <v/>
      </c>
      <c r="AK88" s="25" t="str">
        <f t="shared" si="85"/>
        <v/>
      </c>
      <c r="AL88" s="25" t="str">
        <f t="shared" si="86"/>
        <v/>
      </c>
      <c r="AM88" s="25" t="e">
        <f t="shared" si="87"/>
        <v>#VALUE!</v>
      </c>
      <c r="AN88" s="25" t="e">
        <f t="shared" si="88"/>
        <v>#VALUE!</v>
      </c>
      <c r="AO88" s="25" t="str">
        <f t="shared" si="89"/>
        <v/>
      </c>
      <c r="AP88" s="35" t="str">
        <f t="shared" si="90"/>
        <v/>
      </c>
      <c r="AQ88" s="25"/>
      <c r="AR88" s="25">
        <v>5</v>
      </c>
      <c r="AS88" s="25">
        <v>2</v>
      </c>
      <c r="AT88" s="25">
        <v>2</v>
      </c>
      <c r="AU88" s="25">
        <v>0.5</v>
      </c>
      <c r="AV88" s="23"/>
      <c r="AW88" s="36" t="str">
        <f t="shared" si="91"/>
        <v/>
      </c>
      <c r="AX88" s="25" t="str">
        <f t="shared" si="92"/>
        <v/>
      </c>
      <c r="AY88" s="36" t="str">
        <f t="shared" si="93"/>
        <v/>
      </c>
      <c r="AZ88" s="25" t="str">
        <f t="shared" si="94"/>
        <v/>
      </c>
      <c r="BA88" s="36" t="str">
        <f t="shared" si="95"/>
        <v/>
      </c>
      <c r="BB88" s="25" t="str">
        <f t="shared" si="96"/>
        <v/>
      </c>
      <c r="BC88" s="36" t="str">
        <f t="shared" si="97"/>
        <v/>
      </c>
      <c r="BD88" s="25" t="str">
        <f t="shared" si="98"/>
        <v/>
      </c>
      <c r="BE88" s="36" t="str">
        <f t="shared" si="99"/>
        <v/>
      </c>
      <c r="BF88" s="25" t="str">
        <f t="shared" si="100"/>
        <v/>
      </c>
      <c r="BG88" s="36" t="str">
        <f t="shared" si="101"/>
        <v/>
      </c>
      <c r="BH88" s="25" t="str">
        <f t="shared" si="102"/>
        <v/>
      </c>
      <c r="BI88" s="36" t="str">
        <f t="shared" si="103"/>
        <v/>
      </c>
      <c r="BJ88" s="25" t="str">
        <f t="shared" si="104"/>
        <v/>
      </c>
      <c r="BK88" s="36" t="str">
        <f t="shared" si="105"/>
        <v/>
      </c>
      <c r="BL88" s="25" t="str">
        <f t="shared" si="106"/>
        <v/>
      </c>
      <c r="BM88" s="25" t="str">
        <f t="shared" si="107"/>
        <v/>
      </c>
      <c r="BN88" s="25" t="str">
        <f t="shared" si="108"/>
        <v/>
      </c>
      <c r="BO88" s="23"/>
      <c r="BP88" s="37">
        <f t="shared" si="109"/>
        <v>0</v>
      </c>
      <c r="BQ88" s="37">
        <f t="shared" si="110"/>
        <v>0</v>
      </c>
      <c r="BR88" s="37">
        <f t="shared" si="111"/>
        <v>0</v>
      </c>
      <c r="BS88" s="23"/>
      <c r="BT88" s="25" t="str">
        <f t="shared" si="112"/>
        <v/>
      </c>
      <c r="BU88" s="25" t="str">
        <f t="shared" si="113"/>
        <v/>
      </c>
      <c r="BV88" s="25" t="str">
        <f t="shared" si="114"/>
        <v>&gt;15000</v>
      </c>
      <c r="BW88" s="25" t="e">
        <f t="shared" si="115"/>
        <v>#VALUE!</v>
      </c>
      <c r="BX88" s="25" t="str">
        <f t="shared" si="116"/>
        <v/>
      </c>
      <c r="BY88" s="25" t="str">
        <f t="shared" si="117"/>
        <v>&gt;150000</v>
      </c>
      <c r="BZ88" s="25" t="str">
        <f t="shared" si="118"/>
        <v/>
      </c>
      <c r="CA88" s="25" t="str">
        <f t="shared" si="119"/>
        <v/>
      </c>
      <c r="CB88" s="25" t="str">
        <f t="shared" si="120"/>
        <v>&gt;150000</v>
      </c>
      <c r="CC88" s="23"/>
      <c r="CD88" s="22" t="str">
        <f t="shared" si="121"/>
        <v/>
      </c>
      <c r="CE88" s="30"/>
      <c r="CF88" s="25" t="str">
        <f t="shared" si="122"/>
        <v/>
      </c>
      <c r="CG88" s="38" t="str">
        <f t="shared" si="123"/>
        <v/>
      </c>
      <c r="IA88"/>
      <c r="IB88"/>
      <c r="IC88"/>
      <c r="ID88"/>
      <c r="IE88"/>
      <c r="IF88"/>
      <c r="IG88"/>
      <c r="IH88"/>
      <c r="II88"/>
      <c r="IJ88"/>
    </row>
    <row r="89" spans="1:244" s="4" customFormat="1" x14ac:dyDescent="0.25">
      <c r="A89" s="32">
        <v>85</v>
      </c>
      <c r="B89" s="34"/>
      <c r="C89" s="23"/>
      <c r="D89" s="34"/>
      <c r="E89" s="34"/>
      <c r="F89" s="34"/>
      <c r="G89" s="34"/>
      <c r="H89" s="34"/>
      <c r="I89" s="22"/>
      <c r="J89" s="34"/>
      <c r="K89" s="34"/>
      <c r="L89" s="25"/>
      <c r="M89" s="25" t="str">
        <f t="shared" si="63"/>
        <v/>
      </c>
      <c r="N89" s="25">
        <f t="shared" si="64"/>
        <v>9.9999999999999995E-7</v>
      </c>
      <c r="O89" s="25">
        <f t="shared" si="65"/>
        <v>9.9999999999999995E-7</v>
      </c>
      <c r="P89" s="25">
        <f t="shared" si="66"/>
        <v>9.9999999999999995E-7</v>
      </c>
      <c r="Q89" s="25">
        <f t="shared" si="67"/>
        <v>9.9999999999999995E-7</v>
      </c>
      <c r="R89" s="25">
        <f t="shared" si="68"/>
        <v>9.9999999999999995E-7</v>
      </c>
      <c r="S89" s="25">
        <f t="shared" si="69"/>
        <v>0</v>
      </c>
      <c r="T89" s="25">
        <f t="shared" si="70"/>
        <v>0</v>
      </c>
      <c r="U89" s="25">
        <f t="shared" si="71"/>
        <v>0</v>
      </c>
      <c r="V89" s="25">
        <f t="shared" si="72"/>
        <v>0</v>
      </c>
      <c r="W89" s="25">
        <f t="shared" si="73"/>
        <v>0</v>
      </c>
      <c r="X89" s="25" t="str">
        <f t="shared" si="74"/>
        <v/>
      </c>
      <c r="Y89" s="35" t="str">
        <f t="shared" si="75"/>
        <v/>
      </c>
      <c r="Z89" s="25"/>
      <c r="AA89" s="25" t="str">
        <f t="shared" si="76"/>
        <v/>
      </c>
      <c r="AB89" s="25">
        <f t="shared" si="77"/>
        <v>9.9999999999999995E-7</v>
      </c>
      <c r="AC89" s="25">
        <f t="shared" si="78"/>
        <v>9.9999999999999995E-7</v>
      </c>
      <c r="AD89" s="25">
        <f t="shared" si="79"/>
        <v>0</v>
      </c>
      <c r="AE89" s="25">
        <f t="shared" si="80"/>
        <v>0</v>
      </c>
      <c r="AF89" s="25" t="str">
        <f t="shared" si="81"/>
        <v/>
      </c>
      <c r="AG89" s="35" t="str">
        <f t="shared" si="82"/>
        <v/>
      </c>
      <c r="AH89" s="25"/>
      <c r="AI89" s="25" t="str">
        <f t="shared" si="83"/>
        <v/>
      </c>
      <c r="AJ89" s="25" t="str">
        <f t="shared" si="84"/>
        <v/>
      </c>
      <c r="AK89" s="25" t="str">
        <f t="shared" si="85"/>
        <v/>
      </c>
      <c r="AL89" s="25" t="str">
        <f t="shared" si="86"/>
        <v/>
      </c>
      <c r="AM89" s="25" t="e">
        <f t="shared" si="87"/>
        <v>#VALUE!</v>
      </c>
      <c r="AN89" s="25" t="e">
        <f t="shared" si="88"/>
        <v>#VALUE!</v>
      </c>
      <c r="AO89" s="25" t="str">
        <f t="shared" si="89"/>
        <v/>
      </c>
      <c r="AP89" s="35" t="str">
        <f t="shared" si="90"/>
        <v/>
      </c>
      <c r="AQ89" s="25"/>
      <c r="AR89" s="25">
        <v>5</v>
      </c>
      <c r="AS89" s="25">
        <v>2</v>
      </c>
      <c r="AT89" s="25">
        <v>2</v>
      </c>
      <c r="AU89" s="25">
        <v>0.5</v>
      </c>
      <c r="AV89" s="23"/>
      <c r="AW89" s="36" t="str">
        <f t="shared" si="91"/>
        <v/>
      </c>
      <c r="AX89" s="25" t="str">
        <f t="shared" si="92"/>
        <v/>
      </c>
      <c r="AY89" s="36" t="str">
        <f t="shared" si="93"/>
        <v/>
      </c>
      <c r="AZ89" s="25" t="str">
        <f t="shared" si="94"/>
        <v/>
      </c>
      <c r="BA89" s="36" t="str">
        <f t="shared" si="95"/>
        <v/>
      </c>
      <c r="BB89" s="25" t="str">
        <f t="shared" si="96"/>
        <v/>
      </c>
      <c r="BC89" s="36" t="str">
        <f t="shared" si="97"/>
        <v/>
      </c>
      <c r="BD89" s="25" t="str">
        <f t="shared" si="98"/>
        <v/>
      </c>
      <c r="BE89" s="36" t="str">
        <f t="shared" si="99"/>
        <v/>
      </c>
      <c r="BF89" s="25" t="str">
        <f t="shared" si="100"/>
        <v/>
      </c>
      <c r="BG89" s="36" t="str">
        <f t="shared" si="101"/>
        <v/>
      </c>
      <c r="BH89" s="25" t="str">
        <f t="shared" si="102"/>
        <v/>
      </c>
      <c r="BI89" s="36" t="str">
        <f t="shared" si="103"/>
        <v/>
      </c>
      <c r="BJ89" s="25" t="str">
        <f t="shared" si="104"/>
        <v/>
      </c>
      <c r="BK89" s="36" t="str">
        <f t="shared" si="105"/>
        <v/>
      </c>
      <c r="BL89" s="25" t="str">
        <f t="shared" si="106"/>
        <v/>
      </c>
      <c r="BM89" s="25" t="str">
        <f t="shared" si="107"/>
        <v/>
      </c>
      <c r="BN89" s="25" t="str">
        <f t="shared" si="108"/>
        <v/>
      </c>
      <c r="BO89" s="23"/>
      <c r="BP89" s="37">
        <f t="shared" si="109"/>
        <v>0</v>
      </c>
      <c r="BQ89" s="37">
        <f t="shared" si="110"/>
        <v>0</v>
      </c>
      <c r="BR89" s="37">
        <f t="shared" si="111"/>
        <v>0</v>
      </c>
      <c r="BS89" s="23"/>
      <c r="BT89" s="25" t="str">
        <f t="shared" si="112"/>
        <v/>
      </c>
      <c r="BU89" s="25" t="str">
        <f t="shared" si="113"/>
        <v/>
      </c>
      <c r="BV89" s="25" t="str">
        <f t="shared" si="114"/>
        <v>&gt;15000</v>
      </c>
      <c r="BW89" s="25" t="e">
        <f t="shared" si="115"/>
        <v>#VALUE!</v>
      </c>
      <c r="BX89" s="25" t="str">
        <f t="shared" si="116"/>
        <v/>
      </c>
      <c r="BY89" s="25" t="str">
        <f t="shared" si="117"/>
        <v>&gt;150000</v>
      </c>
      <c r="BZ89" s="25" t="str">
        <f t="shared" si="118"/>
        <v/>
      </c>
      <c r="CA89" s="25" t="str">
        <f t="shared" si="119"/>
        <v/>
      </c>
      <c r="CB89" s="25" t="str">
        <f t="shared" si="120"/>
        <v>&gt;150000</v>
      </c>
      <c r="CC89" s="23"/>
      <c r="CD89" s="22" t="str">
        <f t="shared" si="121"/>
        <v/>
      </c>
      <c r="CE89" s="30"/>
      <c r="CF89" s="25" t="str">
        <f t="shared" si="122"/>
        <v/>
      </c>
      <c r="CG89" s="38" t="str">
        <f t="shared" si="123"/>
        <v/>
      </c>
      <c r="IA89"/>
      <c r="IB89"/>
      <c r="IC89"/>
      <c r="ID89"/>
      <c r="IE89"/>
      <c r="IF89"/>
      <c r="IG89"/>
      <c r="IH89"/>
      <c r="II89"/>
      <c r="IJ89"/>
    </row>
    <row r="90" spans="1:244" s="4" customFormat="1" x14ac:dyDescent="0.25">
      <c r="A90" s="21">
        <v>86</v>
      </c>
      <c r="B90" s="34"/>
      <c r="C90" s="23"/>
      <c r="D90" s="34"/>
      <c r="E90" s="34"/>
      <c r="F90" s="34"/>
      <c r="G90" s="34"/>
      <c r="H90" s="34"/>
      <c r="I90" s="22"/>
      <c r="J90" s="34"/>
      <c r="K90" s="34"/>
      <c r="L90" s="25"/>
      <c r="M90" s="25" t="str">
        <f t="shared" si="63"/>
        <v/>
      </c>
      <c r="N90" s="25">
        <f t="shared" si="64"/>
        <v>9.9999999999999995E-7</v>
      </c>
      <c r="O90" s="25">
        <f t="shared" si="65"/>
        <v>9.9999999999999995E-7</v>
      </c>
      <c r="P90" s="25">
        <f t="shared" si="66"/>
        <v>9.9999999999999995E-7</v>
      </c>
      <c r="Q90" s="25">
        <f t="shared" si="67"/>
        <v>9.9999999999999995E-7</v>
      </c>
      <c r="R90" s="25">
        <f t="shared" si="68"/>
        <v>9.9999999999999995E-7</v>
      </c>
      <c r="S90" s="25">
        <f t="shared" si="69"/>
        <v>0</v>
      </c>
      <c r="T90" s="25">
        <f t="shared" si="70"/>
        <v>0</v>
      </c>
      <c r="U90" s="25">
        <f t="shared" si="71"/>
        <v>0</v>
      </c>
      <c r="V90" s="25">
        <f t="shared" si="72"/>
        <v>0</v>
      </c>
      <c r="W90" s="25">
        <f t="shared" si="73"/>
        <v>0</v>
      </c>
      <c r="X90" s="25" t="str">
        <f t="shared" si="74"/>
        <v/>
      </c>
      <c r="Y90" s="35" t="str">
        <f t="shared" si="75"/>
        <v/>
      </c>
      <c r="Z90" s="25"/>
      <c r="AA90" s="25" t="str">
        <f t="shared" si="76"/>
        <v/>
      </c>
      <c r="AB90" s="25">
        <f t="shared" si="77"/>
        <v>9.9999999999999995E-7</v>
      </c>
      <c r="AC90" s="25">
        <f t="shared" si="78"/>
        <v>9.9999999999999995E-7</v>
      </c>
      <c r="AD90" s="25">
        <f t="shared" si="79"/>
        <v>0</v>
      </c>
      <c r="AE90" s="25">
        <f t="shared" si="80"/>
        <v>0</v>
      </c>
      <c r="AF90" s="25" t="str">
        <f t="shared" si="81"/>
        <v/>
      </c>
      <c r="AG90" s="35" t="str">
        <f t="shared" si="82"/>
        <v/>
      </c>
      <c r="AH90" s="25"/>
      <c r="AI90" s="25" t="str">
        <f t="shared" si="83"/>
        <v/>
      </c>
      <c r="AJ90" s="25" t="str">
        <f t="shared" si="84"/>
        <v/>
      </c>
      <c r="AK90" s="25" t="str">
        <f t="shared" si="85"/>
        <v/>
      </c>
      <c r="AL90" s="25" t="str">
        <f t="shared" si="86"/>
        <v/>
      </c>
      <c r="AM90" s="25" t="e">
        <f t="shared" si="87"/>
        <v>#VALUE!</v>
      </c>
      <c r="AN90" s="25" t="e">
        <f t="shared" si="88"/>
        <v>#VALUE!</v>
      </c>
      <c r="AO90" s="25" t="str">
        <f t="shared" si="89"/>
        <v/>
      </c>
      <c r="AP90" s="35" t="str">
        <f t="shared" si="90"/>
        <v/>
      </c>
      <c r="AQ90" s="25"/>
      <c r="AR90" s="25">
        <v>5</v>
      </c>
      <c r="AS90" s="25">
        <v>2</v>
      </c>
      <c r="AT90" s="25">
        <v>2</v>
      </c>
      <c r="AU90" s="25">
        <v>0.5</v>
      </c>
      <c r="AV90" s="23"/>
      <c r="AW90" s="36" t="str">
        <f t="shared" si="91"/>
        <v/>
      </c>
      <c r="AX90" s="25" t="str">
        <f t="shared" si="92"/>
        <v/>
      </c>
      <c r="AY90" s="36" t="str">
        <f t="shared" si="93"/>
        <v/>
      </c>
      <c r="AZ90" s="25" t="str">
        <f t="shared" si="94"/>
        <v/>
      </c>
      <c r="BA90" s="36" t="str">
        <f t="shared" si="95"/>
        <v/>
      </c>
      <c r="BB90" s="25" t="str">
        <f t="shared" si="96"/>
        <v/>
      </c>
      <c r="BC90" s="36" t="str">
        <f t="shared" si="97"/>
        <v/>
      </c>
      <c r="BD90" s="25" t="str">
        <f t="shared" si="98"/>
        <v/>
      </c>
      <c r="BE90" s="36" t="str">
        <f t="shared" si="99"/>
        <v/>
      </c>
      <c r="BF90" s="25" t="str">
        <f t="shared" si="100"/>
        <v/>
      </c>
      <c r="BG90" s="36" t="str">
        <f t="shared" si="101"/>
        <v/>
      </c>
      <c r="BH90" s="25" t="str">
        <f t="shared" si="102"/>
        <v/>
      </c>
      <c r="BI90" s="36" t="str">
        <f t="shared" si="103"/>
        <v/>
      </c>
      <c r="BJ90" s="25" t="str">
        <f t="shared" si="104"/>
        <v/>
      </c>
      <c r="BK90" s="36" t="str">
        <f t="shared" si="105"/>
        <v/>
      </c>
      <c r="BL90" s="25" t="str">
        <f t="shared" si="106"/>
        <v/>
      </c>
      <c r="BM90" s="25" t="str">
        <f t="shared" si="107"/>
        <v/>
      </c>
      <c r="BN90" s="25" t="str">
        <f t="shared" si="108"/>
        <v/>
      </c>
      <c r="BO90" s="23"/>
      <c r="BP90" s="37">
        <f t="shared" si="109"/>
        <v>0</v>
      </c>
      <c r="BQ90" s="37">
        <f t="shared" si="110"/>
        <v>0</v>
      </c>
      <c r="BR90" s="37">
        <f t="shared" si="111"/>
        <v>0</v>
      </c>
      <c r="BS90" s="23"/>
      <c r="BT90" s="25" t="str">
        <f t="shared" si="112"/>
        <v/>
      </c>
      <c r="BU90" s="25" t="str">
        <f t="shared" si="113"/>
        <v/>
      </c>
      <c r="BV90" s="25" t="str">
        <f t="shared" si="114"/>
        <v>&gt;15000</v>
      </c>
      <c r="BW90" s="25" t="e">
        <f t="shared" si="115"/>
        <v>#VALUE!</v>
      </c>
      <c r="BX90" s="25" t="str">
        <f t="shared" si="116"/>
        <v/>
      </c>
      <c r="BY90" s="25" t="str">
        <f t="shared" si="117"/>
        <v>&gt;150000</v>
      </c>
      <c r="BZ90" s="25" t="str">
        <f t="shared" si="118"/>
        <v/>
      </c>
      <c r="CA90" s="25" t="str">
        <f t="shared" si="119"/>
        <v/>
      </c>
      <c r="CB90" s="25" t="str">
        <f t="shared" si="120"/>
        <v>&gt;150000</v>
      </c>
      <c r="CC90" s="23"/>
      <c r="CD90" s="22" t="str">
        <f t="shared" si="121"/>
        <v/>
      </c>
      <c r="CE90" s="30"/>
      <c r="CF90" s="25" t="str">
        <f t="shared" si="122"/>
        <v/>
      </c>
      <c r="CG90" s="38" t="str">
        <f t="shared" si="123"/>
        <v/>
      </c>
      <c r="IA90"/>
      <c r="IB90"/>
      <c r="IC90"/>
      <c r="ID90"/>
      <c r="IE90"/>
      <c r="IF90"/>
      <c r="IG90"/>
      <c r="IH90"/>
      <c r="II90"/>
      <c r="IJ90"/>
    </row>
    <row r="91" spans="1:244" s="4" customFormat="1" x14ac:dyDescent="0.25">
      <c r="A91" s="32">
        <v>87</v>
      </c>
      <c r="B91" s="34"/>
      <c r="C91" s="23"/>
      <c r="D91" s="34"/>
      <c r="E91" s="34"/>
      <c r="F91" s="34"/>
      <c r="G91" s="34"/>
      <c r="H91" s="34"/>
      <c r="I91" s="22"/>
      <c r="J91" s="34"/>
      <c r="K91" s="34"/>
      <c r="L91" s="25"/>
      <c r="M91" s="25" t="str">
        <f t="shared" si="63"/>
        <v/>
      </c>
      <c r="N91" s="25">
        <f t="shared" si="64"/>
        <v>9.9999999999999995E-7</v>
      </c>
      <c r="O91" s="25">
        <f t="shared" si="65"/>
        <v>9.9999999999999995E-7</v>
      </c>
      <c r="P91" s="25">
        <f t="shared" si="66"/>
        <v>9.9999999999999995E-7</v>
      </c>
      <c r="Q91" s="25">
        <f t="shared" si="67"/>
        <v>9.9999999999999995E-7</v>
      </c>
      <c r="R91" s="25">
        <f t="shared" si="68"/>
        <v>9.9999999999999995E-7</v>
      </c>
      <c r="S91" s="25">
        <f t="shared" si="69"/>
        <v>0</v>
      </c>
      <c r="T91" s="25">
        <f t="shared" si="70"/>
        <v>0</v>
      </c>
      <c r="U91" s="25">
        <f t="shared" si="71"/>
        <v>0</v>
      </c>
      <c r="V91" s="25">
        <f t="shared" si="72"/>
        <v>0</v>
      </c>
      <c r="W91" s="25">
        <f t="shared" si="73"/>
        <v>0</v>
      </c>
      <c r="X91" s="25" t="str">
        <f t="shared" si="74"/>
        <v/>
      </c>
      <c r="Y91" s="35" t="str">
        <f t="shared" si="75"/>
        <v/>
      </c>
      <c r="Z91" s="25"/>
      <c r="AA91" s="25" t="str">
        <f t="shared" si="76"/>
        <v/>
      </c>
      <c r="AB91" s="25">
        <f t="shared" si="77"/>
        <v>9.9999999999999995E-7</v>
      </c>
      <c r="AC91" s="25">
        <f t="shared" si="78"/>
        <v>9.9999999999999995E-7</v>
      </c>
      <c r="AD91" s="25">
        <f t="shared" si="79"/>
        <v>0</v>
      </c>
      <c r="AE91" s="25">
        <f t="shared" si="80"/>
        <v>0</v>
      </c>
      <c r="AF91" s="25" t="str">
        <f t="shared" si="81"/>
        <v/>
      </c>
      <c r="AG91" s="35" t="str">
        <f t="shared" si="82"/>
        <v/>
      </c>
      <c r="AH91" s="25"/>
      <c r="AI91" s="25" t="str">
        <f t="shared" si="83"/>
        <v/>
      </c>
      <c r="AJ91" s="25" t="str">
        <f t="shared" si="84"/>
        <v/>
      </c>
      <c r="AK91" s="25" t="str">
        <f t="shared" si="85"/>
        <v/>
      </c>
      <c r="AL91" s="25" t="str">
        <f t="shared" si="86"/>
        <v/>
      </c>
      <c r="AM91" s="25" t="e">
        <f t="shared" si="87"/>
        <v>#VALUE!</v>
      </c>
      <c r="AN91" s="25" t="e">
        <f t="shared" si="88"/>
        <v>#VALUE!</v>
      </c>
      <c r="AO91" s="25" t="str">
        <f t="shared" si="89"/>
        <v/>
      </c>
      <c r="AP91" s="35" t="str">
        <f t="shared" si="90"/>
        <v/>
      </c>
      <c r="AQ91" s="25"/>
      <c r="AR91" s="25">
        <v>5</v>
      </c>
      <c r="AS91" s="25">
        <v>2</v>
      </c>
      <c r="AT91" s="25">
        <v>2</v>
      </c>
      <c r="AU91" s="25">
        <v>0.5</v>
      </c>
      <c r="AV91" s="23"/>
      <c r="AW91" s="36" t="str">
        <f t="shared" si="91"/>
        <v/>
      </c>
      <c r="AX91" s="25" t="str">
        <f t="shared" si="92"/>
        <v/>
      </c>
      <c r="AY91" s="36" t="str">
        <f t="shared" si="93"/>
        <v/>
      </c>
      <c r="AZ91" s="25" t="str">
        <f t="shared" si="94"/>
        <v/>
      </c>
      <c r="BA91" s="36" t="str">
        <f t="shared" si="95"/>
        <v/>
      </c>
      <c r="BB91" s="25" t="str">
        <f t="shared" si="96"/>
        <v/>
      </c>
      <c r="BC91" s="36" t="str">
        <f t="shared" si="97"/>
        <v/>
      </c>
      <c r="BD91" s="25" t="str">
        <f t="shared" si="98"/>
        <v/>
      </c>
      <c r="BE91" s="36" t="str">
        <f t="shared" si="99"/>
        <v/>
      </c>
      <c r="BF91" s="25" t="str">
        <f t="shared" si="100"/>
        <v/>
      </c>
      <c r="BG91" s="36" t="str">
        <f t="shared" si="101"/>
        <v/>
      </c>
      <c r="BH91" s="25" t="str">
        <f t="shared" si="102"/>
        <v/>
      </c>
      <c r="BI91" s="36" t="str">
        <f t="shared" si="103"/>
        <v/>
      </c>
      <c r="BJ91" s="25" t="str">
        <f t="shared" si="104"/>
        <v/>
      </c>
      <c r="BK91" s="36" t="str">
        <f t="shared" si="105"/>
        <v/>
      </c>
      <c r="BL91" s="25" t="str">
        <f t="shared" si="106"/>
        <v/>
      </c>
      <c r="BM91" s="25" t="str">
        <f t="shared" si="107"/>
        <v/>
      </c>
      <c r="BN91" s="25" t="str">
        <f t="shared" si="108"/>
        <v/>
      </c>
      <c r="BO91" s="23"/>
      <c r="BP91" s="37">
        <f t="shared" si="109"/>
        <v>0</v>
      </c>
      <c r="BQ91" s="37">
        <f t="shared" si="110"/>
        <v>0</v>
      </c>
      <c r="BR91" s="37">
        <f t="shared" si="111"/>
        <v>0</v>
      </c>
      <c r="BS91" s="23"/>
      <c r="BT91" s="25" t="str">
        <f t="shared" si="112"/>
        <v/>
      </c>
      <c r="BU91" s="25" t="str">
        <f t="shared" si="113"/>
        <v/>
      </c>
      <c r="BV91" s="25" t="str">
        <f t="shared" si="114"/>
        <v>&gt;15000</v>
      </c>
      <c r="BW91" s="25" t="e">
        <f t="shared" si="115"/>
        <v>#VALUE!</v>
      </c>
      <c r="BX91" s="25" t="str">
        <f t="shared" si="116"/>
        <v/>
      </c>
      <c r="BY91" s="25" t="str">
        <f t="shared" si="117"/>
        <v>&gt;150000</v>
      </c>
      <c r="BZ91" s="25" t="str">
        <f t="shared" si="118"/>
        <v/>
      </c>
      <c r="CA91" s="25" t="str">
        <f t="shared" si="119"/>
        <v/>
      </c>
      <c r="CB91" s="25" t="str">
        <f t="shared" si="120"/>
        <v>&gt;150000</v>
      </c>
      <c r="CC91" s="23"/>
      <c r="CD91" s="22" t="str">
        <f t="shared" si="121"/>
        <v/>
      </c>
      <c r="CE91" s="30"/>
      <c r="CF91" s="25" t="str">
        <f t="shared" si="122"/>
        <v/>
      </c>
      <c r="CG91" s="38" t="str">
        <f t="shared" si="123"/>
        <v/>
      </c>
      <c r="IA91"/>
      <c r="IB91"/>
      <c r="IC91"/>
      <c r="ID91"/>
      <c r="IE91"/>
      <c r="IF91"/>
      <c r="IG91"/>
      <c r="IH91"/>
      <c r="II91"/>
      <c r="IJ91"/>
    </row>
    <row r="92" spans="1:244" s="4" customFormat="1" x14ac:dyDescent="0.25">
      <c r="A92" s="21">
        <v>88</v>
      </c>
      <c r="B92" s="34"/>
      <c r="C92" s="23"/>
      <c r="D92" s="34"/>
      <c r="E92" s="34"/>
      <c r="F92" s="34"/>
      <c r="G92" s="34"/>
      <c r="H92" s="34"/>
      <c r="I92" s="22"/>
      <c r="J92" s="34"/>
      <c r="K92" s="34"/>
      <c r="L92" s="25"/>
      <c r="M92" s="25" t="str">
        <f t="shared" si="63"/>
        <v/>
      </c>
      <c r="N92" s="25">
        <f t="shared" si="64"/>
        <v>9.9999999999999995E-7</v>
      </c>
      <c r="O92" s="25">
        <f t="shared" si="65"/>
        <v>9.9999999999999995E-7</v>
      </c>
      <c r="P92" s="25">
        <f t="shared" si="66"/>
        <v>9.9999999999999995E-7</v>
      </c>
      <c r="Q92" s="25">
        <f t="shared" si="67"/>
        <v>9.9999999999999995E-7</v>
      </c>
      <c r="R92" s="25">
        <f t="shared" si="68"/>
        <v>9.9999999999999995E-7</v>
      </c>
      <c r="S92" s="25">
        <f t="shared" si="69"/>
        <v>0</v>
      </c>
      <c r="T92" s="25">
        <f t="shared" si="70"/>
        <v>0</v>
      </c>
      <c r="U92" s="25">
        <f t="shared" si="71"/>
        <v>0</v>
      </c>
      <c r="V92" s="25">
        <f t="shared" si="72"/>
        <v>0</v>
      </c>
      <c r="W92" s="25">
        <f t="shared" si="73"/>
        <v>0</v>
      </c>
      <c r="X92" s="25" t="str">
        <f t="shared" si="74"/>
        <v/>
      </c>
      <c r="Y92" s="35" t="str">
        <f t="shared" si="75"/>
        <v/>
      </c>
      <c r="Z92" s="25"/>
      <c r="AA92" s="25" t="str">
        <f t="shared" si="76"/>
        <v/>
      </c>
      <c r="AB92" s="25">
        <f t="shared" si="77"/>
        <v>9.9999999999999995E-7</v>
      </c>
      <c r="AC92" s="25">
        <f t="shared" si="78"/>
        <v>9.9999999999999995E-7</v>
      </c>
      <c r="AD92" s="25">
        <f t="shared" si="79"/>
        <v>0</v>
      </c>
      <c r="AE92" s="25">
        <f t="shared" si="80"/>
        <v>0</v>
      </c>
      <c r="AF92" s="25" t="str">
        <f t="shared" si="81"/>
        <v/>
      </c>
      <c r="AG92" s="35" t="str">
        <f t="shared" si="82"/>
        <v/>
      </c>
      <c r="AH92" s="25"/>
      <c r="AI92" s="25" t="str">
        <f t="shared" si="83"/>
        <v/>
      </c>
      <c r="AJ92" s="25" t="str">
        <f t="shared" si="84"/>
        <v/>
      </c>
      <c r="AK92" s="25" t="str">
        <f t="shared" si="85"/>
        <v/>
      </c>
      <c r="AL92" s="25" t="str">
        <f t="shared" si="86"/>
        <v/>
      </c>
      <c r="AM92" s="25" t="e">
        <f t="shared" si="87"/>
        <v>#VALUE!</v>
      </c>
      <c r="AN92" s="25" t="e">
        <f t="shared" si="88"/>
        <v>#VALUE!</v>
      </c>
      <c r="AO92" s="25" t="str">
        <f t="shared" si="89"/>
        <v/>
      </c>
      <c r="AP92" s="35" t="str">
        <f t="shared" si="90"/>
        <v/>
      </c>
      <c r="AQ92" s="25"/>
      <c r="AR92" s="25">
        <v>5</v>
      </c>
      <c r="AS92" s="25">
        <v>2</v>
      </c>
      <c r="AT92" s="25">
        <v>2</v>
      </c>
      <c r="AU92" s="25">
        <v>0.5</v>
      </c>
      <c r="AV92" s="23"/>
      <c r="AW92" s="36" t="str">
        <f t="shared" si="91"/>
        <v/>
      </c>
      <c r="AX92" s="25" t="str">
        <f t="shared" si="92"/>
        <v/>
      </c>
      <c r="AY92" s="36" t="str">
        <f t="shared" si="93"/>
        <v/>
      </c>
      <c r="AZ92" s="25" t="str">
        <f t="shared" si="94"/>
        <v/>
      </c>
      <c r="BA92" s="36" t="str">
        <f t="shared" si="95"/>
        <v/>
      </c>
      <c r="BB92" s="25" t="str">
        <f t="shared" si="96"/>
        <v/>
      </c>
      <c r="BC92" s="36" t="str">
        <f t="shared" si="97"/>
        <v/>
      </c>
      <c r="BD92" s="25" t="str">
        <f t="shared" si="98"/>
        <v/>
      </c>
      <c r="BE92" s="36" t="str">
        <f t="shared" si="99"/>
        <v/>
      </c>
      <c r="BF92" s="25" t="str">
        <f t="shared" si="100"/>
        <v/>
      </c>
      <c r="BG92" s="36" t="str">
        <f t="shared" si="101"/>
        <v/>
      </c>
      <c r="BH92" s="25" t="str">
        <f t="shared" si="102"/>
        <v/>
      </c>
      <c r="BI92" s="36" t="str">
        <f t="shared" si="103"/>
        <v/>
      </c>
      <c r="BJ92" s="25" t="str">
        <f t="shared" si="104"/>
        <v/>
      </c>
      <c r="BK92" s="36" t="str">
        <f t="shared" si="105"/>
        <v/>
      </c>
      <c r="BL92" s="25" t="str">
        <f t="shared" si="106"/>
        <v/>
      </c>
      <c r="BM92" s="25" t="str">
        <f t="shared" si="107"/>
        <v/>
      </c>
      <c r="BN92" s="25" t="str">
        <f t="shared" si="108"/>
        <v/>
      </c>
      <c r="BO92" s="23"/>
      <c r="BP92" s="37">
        <f t="shared" si="109"/>
        <v>0</v>
      </c>
      <c r="BQ92" s="37">
        <f t="shared" si="110"/>
        <v>0</v>
      </c>
      <c r="BR92" s="37">
        <f t="shared" si="111"/>
        <v>0</v>
      </c>
      <c r="BS92" s="23"/>
      <c r="BT92" s="25" t="str">
        <f t="shared" si="112"/>
        <v/>
      </c>
      <c r="BU92" s="25" t="str">
        <f t="shared" si="113"/>
        <v/>
      </c>
      <c r="BV92" s="25" t="str">
        <f t="shared" si="114"/>
        <v>&gt;15000</v>
      </c>
      <c r="BW92" s="25" t="e">
        <f t="shared" si="115"/>
        <v>#VALUE!</v>
      </c>
      <c r="BX92" s="25" t="str">
        <f t="shared" si="116"/>
        <v/>
      </c>
      <c r="BY92" s="25" t="str">
        <f t="shared" si="117"/>
        <v>&gt;150000</v>
      </c>
      <c r="BZ92" s="25" t="str">
        <f t="shared" si="118"/>
        <v/>
      </c>
      <c r="CA92" s="25" t="str">
        <f t="shared" si="119"/>
        <v/>
      </c>
      <c r="CB92" s="25" t="str">
        <f t="shared" si="120"/>
        <v>&gt;150000</v>
      </c>
      <c r="CC92" s="23"/>
      <c r="CD92" s="22" t="str">
        <f t="shared" si="121"/>
        <v/>
      </c>
      <c r="CE92" s="30"/>
      <c r="CF92" s="25" t="str">
        <f t="shared" si="122"/>
        <v/>
      </c>
      <c r="CG92" s="38" t="str">
        <f t="shared" si="123"/>
        <v/>
      </c>
      <c r="IA92"/>
      <c r="IB92"/>
      <c r="IC92"/>
      <c r="ID92"/>
      <c r="IE92"/>
      <c r="IF92"/>
      <c r="IG92"/>
      <c r="IH92"/>
      <c r="II92"/>
      <c r="IJ92"/>
    </row>
    <row r="93" spans="1:244" s="4" customFormat="1" x14ac:dyDescent="0.25">
      <c r="A93" s="32">
        <v>89</v>
      </c>
      <c r="B93" s="34"/>
      <c r="C93" s="23"/>
      <c r="D93" s="34"/>
      <c r="E93" s="34"/>
      <c r="F93" s="34"/>
      <c r="G93" s="34"/>
      <c r="H93" s="34"/>
      <c r="I93" s="22"/>
      <c r="J93" s="34"/>
      <c r="K93" s="34"/>
      <c r="L93" s="25"/>
      <c r="M93" s="25" t="str">
        <f t="shared" si="63"/>
        <v/>
      </c>
      <c r="N93" s="25">
        <f t="shared" si="64"/>
        <v>9.9999999999999995E-7</v>
      </c>
      <c r="O93" s="25">
        <f t="shared" si="65"/>
        <v>9.9999999999999995E-7</v>
      </c>
      <c r="P93" s="25">
        <f t="shared" si="66"/>
        <v>9.9999999999999995E-7</v>
      </c>
      <c r="Q93" s="25">
        <f t="shared" si="67"/>
        <v>9.9999999999999995E-7</v>
      </c>
      <c r="R93" s="25">
        <f t="shared" si="68"/>
        <v>9.9999999999999995E-7</v>
      </c>
      <c r="S93" s="25">
        <f t="shared" si="69"/>
        <v>0</v>
      </c>
      <c r="T93" s="25">
        <f t="shared" si="70"/>
        <v>0</v>
      </c>
      <c r="U93" s="25">
        <f t="shared" si="71"/>
        <v>0</v>
      </c>
      <c r="V93" s="25">
        <f t="shared" si="72"/>
        <v>0</v>
      </c>
      <c r="W93" s="25">
        <f t="shared" si="73"/>
        <v>0</v>
      </c>
      <c r="X93" s="25" t="str">
        <f t="shared" si="74"/>
        <v/>
      </c>
      <c r="Y93" s="35" t="str">
        <f t="shared" si="75"/>
        <v/>
      </c>
      <c r="Z93" s="25"/>
      <c r="AA93" s="25" t="str">
        <f t="shared" si="76"/>
        <v/>
      </c>
      <c r="AB93" s="25">
        <f t="shared" si="77"/>
        <v>9.9999999999999995E-7</v>
      </c>
      <c r="AC93" s="25">
        <f t="shared" si="78"/>
        <v>9.9999999999999995E-7</v>
      </c>
      <c r="AD93" s="25">
        <f t="shared" si="79"/>
        <v>0</v>
      </c>
      <c r="AE93" s="25">
        <f t="shared" si="80"/>
        <v>0</v>
      </c>
      <c r="AF93" s="25" t="str">
        <f t="shared" si="81"/>
        <v/>
      </c>
      <c r="AG93" s="35" t="str">
        <f t="shared" si="82"/>
        <v/>
      </c>
      <c r="AH93" s="25"/>
      <c r="AI93" s="25" t="str">
        <f t="shared" si="83"/>
        <v/>
      </c>
      <c r="AJ93" s="25" t="str">
        <f t="shared" si="84"/>
        <v/>
      </c>
      <c r="AK93" s="25" t="str">
        <f t="shared" si="85"/>
        <v/>
      </c>
      <c r="AL93" s="25" t="str">
        <f t="shared" si="86"/>
        <v/>
      </c>
      <c r="AM93" s="25" t="e">
        <f t="shared" si="87"/>
        <v>#VALUE!</v>
      </c>
      <c r="AN93" s="25" t="e">
        <f t="shared" si="88"/>
        <v>#VALUE!</v>
      </c>
      <c r="AO93" s="25" t="str">
        <f t="shared" si="89"/>
        <v/>
      </c>
      <c r="AP93" s="35" t="str">
        <f t="shared" si="90"/>
        <v/>
      </c>
      <c r="AQ93" s="25"/>
      <c r="AR93" s="25">
        <v>5</v>
      </c>
      <c r="AS93" s="25">
        <v>2</v>
      </c>
      <c r="AT93" s="25">
        <v>2</v>
      </c>
      <c r="AU93" s="25">
        <v>0.5</v>
      </c>
      <c r="AV93" s="23"/>
      <c r="AW93" s="36" t="str">
        <f t="shared" si="91"/>
        <v/>
      </c>
      <c r="AX93" s="25" t="str">
        <f t="shared" si="92"/>
        <v/>
      </c>
      <c r="AY93" s="36" t="str">
        <f t="shared" si="93"/>
        <v/>
      </c>
      <c r="AZ93" s="25" t="str">
        <f t="shared" si="94"/>
        <v/>
      </c>
      <c r="BA93" s="36" t="str">
        <f t="shared" si="95"/>
        <v/>
      </c>
      <c r="BB93" s="25" t="str">
        <f t="shared" si="96"/>
        <v/>
      </c>
      <c r="BC93" s="36" t="str">
        <f t="shared" si="97"/>
        <v/>
      </c>
      <c r="BD93" s="25" t="str">
        <f t="shared" si="98"/>
        <v/>
      </c>
      <c r="BE93" s="36" t="str">
        <f t="shared" si="99"/>
        <v/>
      </c>
      <c r="BF93" s="25" t="str">
        <f t="shared" si="100"/>
        <v/>
      </c>
      <c r="BG93" s="36" t="str">
        <f t="shared" si="101"/>
        <v/>
      </c>
      <c r="BH93" s="25" t="str">
        <f t="shared" si="102"/>
        <v/>
      </c>
      <c r="BI93" s="36" t="str">
        <f t="shared" si="103"/>
        <v/>
      </c>
      <c r="BJ93" s="25" t="str">
        <f t="shared" si="104"/>
        <v/>
      </c>
      <c r="BK93" s="36" t="str">
        <f t="shared" si="105"/>
        <v/>
      </c>
      <c r="BL93" s="25" t="str">
        <f t="shared" si="106"/>
        <v/>
      </c>
      <c r="BM93" s="25" t="str">
        <f t="shared" si="107"/>
        <v/>
      </c>
      <c r="BN93" s="25" t="str">
        <f t="shared" si="108"/>
        <v/>
      </c>
      <c r="BO93" s="23"/>
      <c r="BP93" s="37">
        <f t="shared" si="109"/>
        <v>0</v>
      </c>
      <c r="BQ93" s="37">
        <f t="shared" si="110"/>
        <v>0</v>
      </c>
      <c r="BR93" s="37">
        <f t="shared" si="111"/>
        <v>0</v>
      </c>
      <c r="BS93" s="23"/>
      <c r="BT93" s="25" t="str">
        <f t="shared" si="112"/>
        <v/>
      </c>
      <c r="BU93" s="25" t="str">
        <f t="shared" si="113"/>
        <v/>
      </c>
      <c r="BV93" s="25" t="str">
        <f t="shared" si="114"/>
        <v>&gt;15000</v>
      </c>
      <c r="BW93" s="25" t="e">
        <f t="shared" si="115"/>
        <v>#VALUE!</v>
      </c>
      <c r="BX93" s="25" t="str">
        <f t="shared" si="116"/>
        <v/>
      </c>
      <c r="BY93" s="25" t="str">
        <f t="shared" si="117"/>
        <v>&gt;150000</v>
      </c>
      <c r="BZ93" s="25" t="str">
        <f t="shared" si="118"/>
        <v/>
      </c>
      <c r="CA93" s="25" t="str">
        <f t="shared" si="119"/>
        <v/>
      </c>
      <c r="CB93" s="25" t="str">
        <f t="shared" si="120"/>
        <v>&gt;150000</v>
      </c>
      <c r="CC93" s="23"/>
      <c r="CD93" s="22" t="str">
        <f t="shared" si="121"/>
        <v/>
      </c>
      <c r="CE93" s="30"/>
      <c r="CF93" s="25" t="str">
        <f t="shared" si="122"/>
        <v/>
      </c>
      <c r="CG93" s="38" t="str">
        <f t="shared" si="123"/>
        <v/>
      </c>
      <c r="IA93"/>
      <c r="IB93"/>
      <c r="IC93"/>
      <c r="ID93"/>
      <c r="IE93"/>
      <c r="IF93"/>
      <c r="IG93"/>
      <c r="IH93"/>
      <c r="II93"/>
      <c r="IJ93"/>
    </row>
    <row r="94" spans="1:244" s="4" customFormat="1" x14ac:dyDescent="0.25">
      <c r="A94" s="21">
        <v>90</v>
      </c>
      <c r="B94" s="34"/>
      <c r="C94" s="23"/>
      <c r="D94" s="34"/>
      <c r="E94" s="34"/>
      <c r="F94" s="34"/>
      <c r="G94" s="34"/>
      <c r="H94" s="34"/>
      <c r="I94" s="22"/>
      <c r="J94" s="34"/>
      <c r="K94" s="34"/>
      <c r="L94" s="25"/>
      <c r="M94" s="25" t="str">
        <f t="shared" si="63"/>
        <v/>
      </c>
      <c r="N94" s="25">
        <f t="shared" si="64"/>
        <v>9.9999999999999995E-7</v>
      </c>
      <c r="O94" s="25">
        <f t="shared" si="65"/>
        <v>9.9999999999999995E-7</v>
      </c>
      <c r="P94" s="25">
        <f t="shared" si="66"/>
        <v>9.9999999999999995E-7</v>
      </c>
      <c r="Q94" s="25">
        <f t="shared" si="67"/>
        <v>9.9999999999999995E-7</v>
      </c>
      <c r="R94" s="25">
        <f t="shared" si="68"/>
        <v>9.9999999999999995E-7</v>
      </c>
      <c r="S94" s="25">
        <f t="shared" si="69"/>
        <v>0</v>
      </c>
      <c r="T94" s="25">
        <f t="shared" si="70"/>
        <v>0</v>
      </c>
      <c r="U94" s="25">
        <f t="shared" si="71"/>
        <v>0</v>
      </c>
      <c r="V94" s="25">
        <f t="shared" si="72"/>
        <v>0</v>
      </c>
      <c r="W94" s="25">
        <f t="shared" si="73"/>
        <v>0</v>
      </c>
      <c r="X94" s="25" t="str">
        <f t="shared" si="74"/>
        <v/>
      </c>
      <c r="Y94" s="35" t="str">
        <f t="shared" si="75"/>
        <v/>
      </c>
      <c r="Z94" s="25"/>
      <c r="AA94" s="25" t="str">
        <f t="shared" si="76"/>
        <v/>
      </c>
      <c r="AB94" s="25">
        <f t="shared" si="77"/>
        <v>9.9999999999999995E-7</v>
      </c>
      <c r="AC94" s="25">
        <f t="shared" si="78"/>
        <v>9.9999999999999995E-7</v>
      </c>
      <c r="AD94" s="25">
        <f t="shared" si="79"/>
        <v>0</v>
      </c>
      <c r="AE94" s="25">
        <f t="shared" si="80"/>
        <v>0</v>
      </c>
      <c r="AF94" s="25" t="str">
        <f t="shared" si="81"/>
        <v/>
      </c>
      <c r="AG94" s="35" t="str">
        <f t="shared" si="82"/>
        <v/>
      </c>
      <c r="AH94" s="25"/>
      <c r="AI94" s="25" t="str">
        <f t="shared" si="83"/>
        <v/>
      </c>
      <c r="AJ94" s="25" t="str">
        <f t="shared" si="84"/>
        <v/>
      </c>
      <c r="AK94" s="25" t="str">
        <f t="shared" si="85"/>
        <v/>
      </c>
      <c r="AL94" s="25" t="str">
        <f t="shared" si="86"/>
        <v/>
      </c>
      <c r="AM94" s="25" t="e">
        <f t="shared" si="87"/>
        <v>#VALUE!</v>
      </c>
      <c r="AN94" s="25" t="e">
        <f t="shared" si="88"/>
        <v>#VALUE!</v>
      </c>
      <c r="AO94" s="25" t="str">
        <f t="shared" si="89"/>
        <v/>
      </c>
      <c r="AP94" s="35" t="str">
        <f t="shared" si="90"/>
        <v/>
      </c>
      <c r="AQ94" s="25"/>
      <c r="AR94" s="25">
        <v>5</v>
      </c>
      <c r="AS94" s="25">
        <v>2</v>
      </c>
      <c r="AT94" s="25">
        <v>2</v>
      </c>
      <c r="AU94" s="25">
        <v>0.5</v>
      </c>
      <c r="AV94" s="23"/>
      <c r="AW94" s="36" t="str">
        <f t="shared" si="91"/>
        <v/>
      </c>
      <c r="AX94" s="25" t="str">
        <f t="shared" si="92"/>
        <v/>
      </c>
      <c r="AY94" s="36" t="str">
        <f t="shared" si="93"/>
        <v/>
      </c>
      <c r="AZ94" s="25" t="str">
        <f t="shared" si="94"/>
        <v/>
      </c>
      <c r="BA94" s="36" t="str">
        <f t="shared" si="95"/>
        <v/>
      </c>
      <c r="BB94" s="25" t="str">
        <f t="shared" si="96"/>
        <v/>
      </c>
      <c r="BC94" s="36" t="str">
        <f t="shared" si="97"/>
        <v/>
      </c>
      <c r="BD94" s="25" t="str">
        <f t="shared" si="98"/>
        <v/>
      </c>
      <c r="BE94" s="36" t="str">
        <f t="shared" si="99"/>
        <v/>
      </c>
      <c r="BF94" s="25" t="str">
        <f t="shared" si="100"/>
        <v/>
      </c>
      <c r="BG94" s="36" t="str">
        <f t="shared" si="101"/>
        <v/>
      </c>
      <c r="BH94" s="25" t="str">
        <f t="shared" si="102"/>
        <v/>
      </c>
      <c r="BI94" s="36" t="str">
        <f t="shared" si="103"/>
        <v/>
      </c>
      <c r="BJ94" s="25" t="str">
        <f t="shared" si="104"/>
        <v/>
      </c>
      <c r="BK94" s="36" t="str">
        <f t="shared" si="105"/>
        <v/>
      </c>
      <c r="BL94" s="25" t="str">
        <f t="shared" si="106"/>
        <v/>
      </c>
      <c r="BM94" s="25" t="str">
        <f t="shared" si="107"/>
        <v/>
      </c>
      <c r="BN94" s="25" t="str">
        <f t="shared" si="108"/>
        <v/>
      </c>
      <c r="BO94" s="23"/>
      <c r="BP94" s="37">
        <f t="shared" si="109"/>
        <v>0</v>
      </c>
      <c r="BQ94" s="37">
        <f t="shared" si="110"/>
        <v>0</v>
      </c>
      <c r="BR94" s="37">
        <f t="shared" si="111"/>
        <v>0</v>
      </c>
      <c r="BS94" s="23"/>
      <c r="BT94" s="25" t="str">
        <f t="shared" si="112"/>
        <v/>
      </c>
      <c r="BU94" s="25" t="str">
        <f t="shared" si="113"/>
        <v/>
      </c>
      <c r="BV94" s="25" t="str">
        <f t="shared" si="114"/>
        <v>&gt;15000</v>
      </c>
      <c r="BW94" s="25" t="e">
        <f t="shared" si="115"/>
        <v>#VALUE!</v>
      </c>
      <c r="BX94" s="25" t="str">
        <f t="shared" si="116"/>
        <v/>
      </c>
      <c r="BY94" s="25" t="str">
        <f t="shared" si="117"/>
        <v>&gt;150000</v>
      </c>
      <c r="BZ94" s="25" t="str">
        <f t="shared" si="118"/>
        <v/>
      </c>
      <c r="CA94" s="25" t="str">
        <f t="shared" si="119"/>
        <v/>
      </c>
      <c r="CB94" s="25" t="str">
        <f t="shared" si="120"/>
        <v>&gt;150000</v>
      </c>
      <c r="CC94" s="23"/>
      <c r="CD94" s="22" t="str">
        <f t="shared" si="121"/>
        <v/>
      </c>
      <c r="CE94" s="30"/>
      <c r="CF94" s="25" t="str">
        <f t="shared" si="122"/>
        <v/>
      </c>
      <c r="CG94" s="38" t="str">
        <f t="shared" si="123"/>
        <v/>
      </c>
      <c r="IA94"/>
      <c r="IB94"/>
      <c r="IC94"/>
      <c r="ID94"/>
      <c r="IE94"/>
      <c r="IF94"/>
      <c r="IG94"/>
      <c r="IH94"/>
      <c r="II94"/>
      <c r="IJ94"/>
    </row>
    <row r="95" spans="1:244" s="4" customFormat="1" x14ac:dyDescent="0.25">
      <c r="A95" s="32">
        <v>91</v>
      </c>
      <c r="B95" s="34"/>
      <c r="C95" s="23"/>
      <c r="D95" s="34"/>
      <c r="E95" s="34"/>
      <c r="F95" s="34"/>
      <c r="G95" s="34"/>
      <c r="H95" s="34"/>
      <c r="I95" s="22"/>
      <c r="J95" s="34"/>
      <c r="K95" s="34"/>
      <c r="L95" s="25"/>
      <c r="M95" s="25" t="str">
        <f t="shared" si="63"/>
        <v/>
      </c>
      <c r="N95" s="25">
        <f t="shared" si="64"/>
        <v>9.9999999999999995E-7</v>
      </c>
      <c r="O95" s="25">
        <f t="shared" si="65"/>
        <v>9.9999999999999995E-7</v>
      </c>
      <c r="P95" s="25">
        <f t="shared" si="66"/>
        <v>9.9999999999999995E-7</v>
      </c>
      <c r="Q95" s="25">
        <f t="shared" si="67"/>
        <v>9.9999999999999995E-7</v>
      </c>
      <c r="R95" s="25">
        <f t="shared" si="68"/>
        <v>9.9999999999999995E-7</v>
      </c>
      <c r="S95" s="25">
        <f t="shared" si="69"/>
        <v>0</v>
      </c>
      <c r="T95" s="25">
        <f t="shared" si="70"/>
        <v>0</v>
      </c>
      <c r="U95" s="25">
        <f t="shared" si="71"/>
        <v>0</v>
      </c>
      <c r="V95" s="25">
        <f t="shared" si="72"/>
        <v>0</v>
      </c>
      <c r="W95" s="25">
        <f t="shared" si="73"/>
        <v>0</v>
      </c>
      <c r="X95" s="25" t="str">
        <f t="shared" si="74"/>
        <v/>
      </c>
      <c r="Y95" s="35" t="str">
        <f t="shared" si="75"/>
        <v/>
      </c>
      <c r="Z95" s="25"/>
      <c r="AA95" s="25" t="str">
        <f t="shared" si="76"/>
        <v/>
      </c>
      <c r="AB95" s="25">
        <f t="shared" si="77"/>
        <v>9.9999999999999995E-7</v>
      </c>
      <c r="AC95" s="25">
        <f t="shared" si="78"/>
        <v>9.9999999999999995E-7</v>
      </c>
      <c r="AD95" s="25">
        <f t="shared" si="79"/>
        <v>0</v>
      </c>
      <c r="AE95" s="25">
        <f t="shared" si="80"/>
        <v>0</v>
      </c>
      <c r="AF95" s="25" t="str">
        <f t="shared" si="81"/>
        <v/>
      </c>
      <c r="AG95" s="35" t="str">
        <f t="shared" si="82"/>
        <v/>
      </c>
      <c r="AH95" s="25"/>
      <c r="AI95" s="25" t="str">
        <f t="shared" si="83"/>
        <v/>
      </c>
      <c r="AJ95" s="25" t="str">
        <f t="shared" si="84"/>
        <v/>
      </c>
      <c r="AK95" s="25" t="str">
        <f t="shared" si="85"/>
        <v/>
      </c>
      <c r="AL95" s="25" t="str">
        <f t="shared" si="86"/>
        <v/>
      </c>
      <c r="AM95" s="25" t="e">
        <f t="shared" si="87"/>
        <v>#VALUE!</v>
      </c>
      <c r="AN95" s="25" t="e">
        <f t="shared" si="88"/>
        <v>#VALUE!</v>
      </c>
      <c r="AO95" s="25" t="str">
        <f t="shared" si="89"/>
        <v/>
      </c>
      <c r="AP95" s="35" t="str">
        <f t="shared" si="90"/>
        <v/>
      </c>
      <c r="AQ95" s="25"/>
      <c r="AR95" s="25">
        <v>5</v>
      </c>
      <c r="AS95" s="25">
        <v>2</v>
      </c>
      <c r="AT95" s="25">
        <v>2</v>
      </c>
      <c r="AU95" s="25">
        <v>0.5</v>
      </c>
      <c r="AV95" s="23"/>
      <c r="AW95" s="36" t="str">
        <f t="shared" si="91"/>
        <v/>
      </c>
      <c r="AX95" s="25" t="str">
        <f t="shared" si="92"/>
        <v/>
      </c>
      <c r="AY95" s="36" t="str">
        <f t="shared" si="93"/>
        <v/>
      </c>
      <c r="AZ95" s="25" t="str">
        <f t="shared" si="94"/>
        <v/>
      </c>
      <c r="BA95" s="36" t="str">
        <f t="shared" si="95"/>
        <v/>
      </c>
      <c r="BB95" s="25" t="str">
        <f t="shared" si="96"/>
        <v/>
      </c>
      <c r="BC95" s="36" t="str">
        <f t="shared" si="97"/>
        <v/>
      </c>
      <c r="BD95" s="25" t="str">
        <f t="shared" si="98"/>
        <v/>
      </c>
      <c r="BE95" s="36" t="str">
        <f t="shared" si="99"/>
        <v/>
      </c>
      <c r="BF95" s="25" t="str">
        <f t="shared" si="100"/>
        <v/>
      </c>
      <c r="BG95" s="36" t="str">
        <f t="shared" si="101"/>
        <v/>
      </c>
      <c r="BH95" s="25" t="str">
        <f t="shared" si="102"/>
        <v/>
      </c>
      <c r="BI95" s="36" t="str">
        <f t="shared" si="103"/>
        <v/>
      </c>
      <c r="BJ95" s="25" t="str">
        <f t="shared" si="104"/>
        <v/>
      </c>
      <c r="BK95" s="36" t="str">
        <f t="shared" si="105"/>
        <v/>
      </c>
      <c r="BL95" s="25" t="str">
        <f t="shared" si="106"/>
        <v/>
      </c>
      <c r="BM95" s="25" t="str">
        <f t="shared" si="107"/>
        <v/>
      </c>
      <c r="BN95" s="25" t="str">
        <f t="shared" si="108"/>
        <v/>
      </c>
      <c r="BO95" s="23"/>
      <c r="BP95" s="37">
        <f t="shared" si="109"/>
        <v>0</v>
      </c>
      <c r="BQ95" s="37">
        <f t="shared" si="110"/>
        <v>0</v>
      </c>
      <c r="BR95" s="37">
        <f t="shared" si="111"/>
        <v>0</v>
      </c>
      <c r="BS95" s="23"/>
      <c r="BT95" s="25" t="str">
        <f t="shared" si="112"/>
        <v/>
      </c>
      <c r="BU95" s="25" t="str">
        <f t="shared" si="113"/>
        <v/>
      </c>
      <c r="BV95" s="25" t="str">
        <f t="shared" si="114"/>
        <v>&gt;15000</v>
      </c>
      <c r="BW95" s="25" t="e">
        <f t="shared" si="115"/>
        <v>#VALUE!</v>
      </c>
      <c r="BX95" s="25" t="str">
        <f t="shared" si="116"/>
        <v/>
      </c>
      <c r="BY95" s="25" t="str">
        <f t="shared" si="117"/>
        <v>&gt;150000</v>
      </c>
      <c r="BZ95" s="25" t="str">
        <f t="shared" si="118"/>
        <v/>
      </c>
      <c r="CA95" s="25" t="str">
        <f t="shared" si="119"/>
        <v/>
      </c>
      <c r="CB95" s="25" t="str">
        <f t="shared" si="120"/>
        <v>&gt;150000</v>
      </c>
      <c r="CC95" s="23"/>
      <c r="CD95" s="22" t="str">
        <f t="shared" si="121"/>
        <v/>
      </c>
      <c r="CE95" s="30"/>
      <c r="CF95" s="25" t="str">
        <f t="shared" si="122"/>
        <v/>
      </c>
      <c r="CG95" s="38" t="str">
        <f t="shared" si="123"/>
        <v/>
      </c>
      <c r="IA95"/>
      <c r="IB95"/>
      <c r="IC95"/>
      <c r="ID95"/>
      <c r="IE95"/>
      <c r="IF95"/>
      <c r="IG95"/>
      <c r="IH95"/>
      <c r="II95"/>
      <c r="IJ95"/>
    </row>
    <row r="96" spans="1:244" s="4" customFormat="1" x14ac:dyDescent="0.25">
      <c r="A96" s="21">
        <v>92</v>
      </c>
      <c r="B96" s="34"/>
      <c r="C96" s="23"/>
      <c r="D96" s="34"/>
      <c r="E96" s="34"/>
      <c r="F96" s="34"/>
      <c r="G96" s="34"/>
      <c r="H96" s="34"/>
      <c r="I96" s="22"/>
      <c r="J96" s="34"/>
      <c r="K96" s="34"/>
      <c r="L96" s="25"/>
      <c r="M96" s="25" t="str">
        <f t="shared" si="63"/>
        <v/>
      </c>
      <c r="N96" s="25">
        <f t="shared" si="64"/>
        <v>9.9999999999999995E-7</v>
      </c>
      <c r="O96" s="25">
        <f t="shared" si="65"/>
        <v>9.9999999999999995E-7</v>
      </c>
      <c r="P96" s="25">
        <f t="shared" si="66"/>
        <v>9.9999999999999995E-7</v>
      </c>
      <c r="Q96" s="25">
        <f t="shared" si="67"/>
        <v>9.9999999999999995E-7</v>
      </c>
      <c r="R96" s="25">
        <f t="shared" si="68"/>
        <v>9.9999999999999995E-7</v>
      </c>
      <c r="S96" s="25">
        <f t="shared" si="69"/>
        <v>0</v>
      </c>
      <c r="T96" s="25">
        <f t="shared" si="70"/>
        <v>0</v>
      </c>
      <c r="U96" s="25">
        <f t="shared" si="71"/>
        <v>0</v>
      </c>
      <c r="V96" s="25">
        <f t="shared" si="72"/>
        <v>0</v>
      </c>
      <c r="W96" s="25">
        <f t="shared" si="73"/>
        <v>0</v>
      </c>
      <c r="X96" s="25" t="str">
        <f t="shared" si="74"/>
        <v/>
      </c>
      <c r="Y96" s="35" t="str">
        <f t="shared" si="75"/>
        <v/>
      </c>
      <c r="Z96" s="25"/>
      <c r="AA96" s="25" t="str">
        <f t="shared" si="76"/>
        <v/>
      </c>
      <c r="AB96" s="25">
        <f t="shared" si="77"/>
        <v>9.9999999999999995E-7</v>
      </c>
      <c r="AC96" s="25">
        <f t="shared" si="78"/>
        <v>9.9999999999999995E-7</v>
      </c>
      <c r="AD96" s="25">
        <f t="shared" si="79"/>
        <v>0</v>
      </c>
      <c r="AE96" s="25">
        <f t="shared" si="80"/>
        <v>0</v>
      </c>
      <c r="AF96" s="25" t="str">
        <f t="shared" si="81"/>
        <v/>
      </c>
      <c r="AG96" s="35" t="str">
        <f t="shared" si="82"/>
        <v/>
      </c>
      <c r="AH96" s="25"/>
      <c r="AI96" s="25" t="str">
        <f t="shared" si="83"/>
        <v/>
      </c>
      <c r="AJ96" s="25" t="str">
        <f t="shared" si="84"/>
        <v/>
      </c>
      <c r="AK96" s="25" t="str">
        <f t="shared" si="85"/>
        <v/>
      </c>
      <c r="AL96" s="25" t="str">
        <f t="shared" si="86"/>
        <v/>
      </c>
      <c r="AM96" s="25" t="e">
        <f t="shared" si="87"/>
        <v>#VALUE!</v>
      </c>
      <c r="AN96" s="25" t="e">
        <f t="shared" si="88"/>
        <v>#VALUE!</v>
      </c>
      <c r="AO96" s="25" t="str">
        <f t="shared" si="89"/>
        <v/>
      </c>
      <c r="AP96" s="35" t="str">
        <f t="shared" si="90"/>
        <v/>
      </c>
      <c r="AQ96" s="25"/>
      <c r="AR96" s="25">
        <v>5</v>
      </c>
      <c r="AS96" s="25">
        <v>2</v>
      </c>
      <c r="AT96" s="25">
        <v>2</v>
      </c>
      <c r="AU96" s="25">
        <v>0.5</v>
      </c>
      <c r="AV96" s="23"/>
      <c r="AW96" s="36" t="str">
        <f t="shared" si="91"/>
        <v/>
      </c>
      <c r="AX96" s="25" t="str">
        <f t="shared" si="92"/>
        <v/>
      </c>
      <c r="AY96" s="36" t="str">
        <f t="shared" si="93"/>
        <v/>
      </c>
      <c r="AZ96" s="25" t="str">
        <f t="shared" si="94"/>
        <v/>
      </c>
      <c r="BA96" s="36" t="str">
        <f t="shared" si="95"/>
        <v/>
      </c>
      <c r="BB96" s="25" t="str">
        <f t="shared" si="96"/>
        <v/>
      </c>
      <c r="BC96" s="36" t="str">
        <f t="shared" si="97"/>
        <v/>
      </c>
      <c r="BD96" s="25" t="str">
        <f t="shared" si="98"/>
        <v/>
      </c>
      <c r="BE96" s="36" t="str">
        <f t="shared" si="99"/>
        <v/>
      </c>
      <c r="BF96" s="25" t="str">
        <f t="shared" si="100"/>
        <v/>
      </c>
      <c r="BG96" s="36" t="str">
        <f t="shared" si="101"/>
        <v/>
      </c>
      <c r="BH96" s="25" t="str">
        <f t="shared" si="102"/>
        <v/>
      </c>
      <c r="BI96" s="36" t="str">
        <f t="shared" si="103"/>
        <v/>
      </c>
      <c r="BJ96" s="25" t="str">
        <f t="shared" si="104"/>
        <v/>
      </c>
      <c r="BK96" s="36" t="str">
        <f t="shared" si="105"/>
        <v/>
      </c>
      <c r="BL96" s="25" t="str">
        <f t="shared" si="106"/>
        <v/>
      </c>
      <c r="BM96" s="25" t="str">
        <f t="shared" si="107"/>
        <v/>
      </c>
      <c r="BN96" s="25" t="str">
        <f t="shared" si="108"/>
        <v/>
      </c>
      <c r="BO96" s="23"/>
      <c r="BP96" s="37">
        <f t="shared" si="109"/>
        <v>0</v>
      </c>
      <c r="BQ96" s="37">
        <f t="shared" si="110"/>
        <v>0</v>
      </c>
      <c r="BR96" s="37">
        <f t="shared" si="111"/>
        <v>0</v>
      </c>
      <c r="BS96" s="23"/>
      <c r="BT96" s="25" t="str">
        <f t="shared" si="112"/>
        <v/>
      </c>
      <c r="BU96" s="25" t="str">
        <f t="shared" si="113"/>
        <v/>
      </c>
      <c r="BV96" s="25" t="str">
        <f t="shared" si="114"/>
        <v>&gt;15000</v>
      </c>
      <c r="BW96" s="25" t="e">
        <f t="shared" si="115"/>
        <v>#VALUE!</v>
      </c>
      <c r="BX96" s="25" t="str">
        <f t="shared" si="116"/>
        <v/>
      </c>
      <c r="BY96" s="25" t="str">
        <f t="shared" si="117"/>
        <v>&gt;150000</v>
      </c>
      <c r="BZ96" s="25" t="str">
        <f t="shared" si="118"/>
        <v/>
      </c>
      <c r="CA96" s="25" t="str">
        <f t="shared" si="119"/>
        <v/>
      </c>
      <c r="CB96" s="25" t="str">
        <f t="shared" si="120"/>
        <v>&gt;150000</v>
      </c>
      <c r="CC96" s="23"/>
      <c r="CD96" s="22" t="str">
        <f t="shared" si="121"/>
        <v/>
      </c>
      <c r="CE96" s="30"/>
      <c r="CF96" s="25" t="str">
        <f t="shared" si="122"/>
        <v/>
      </c>
      <c r="CG96" s="38" t="str">
        <f t="shared" si="123"/>
        <v/>
      </c>
      <c r="IA96"/>
      <c r="IB96"/>
      <c r="IC96"/>
      <c r="ID96"/>
      <c r="IE96"/>
      <c r="IF96"/>
      <c r="IG96"/>
      <c r="IH96"/>
      <c r="II96"/>
      <c r="IJ96"/>
    </row>
    <row r="97" spans="1:244" s="4" customFormat="1" x14ac:dyDescent="0.25">
      <c r="A97" s="32">
        <v>93</v>
      </c>
      <c r="B97" s="34"/>
      <c r="C97" s="23"/>
      <c r="D97" s="34"/>
      <c r="E97" s="34"/>
      <c r="F97" s="34"/>
      <c r="G97" s="34"/>
      <c r="H97" s="34"/>
      <c r="I97" s="22"/>
      <c r="J97" s="34"/>
      <c r="K97" s="34"/>
      <c r="L97" s="25"/>
      <c r="M97" s="25" t="str">
        <f t="shared" si="63"/>
        <v/>
      </c>
      <c r="N97" s="25">
        <f t="shared" si="64"/>
        <v>9.9999999999999995E-7</v>
      </c>
      <c r="O97" s="25">
        <f t="shared" si="65"/>
        <v>9.9999999999999995E-7</v>
      </c>
      <c r="P97" s="25">
        <f t="shared" si="66"/>
        <v>9.9999999999999995E-7</v>
      </c>
      <c r="Q97" s="25">
        <f t="shared" si="67"/>
        <v>9.9999999999999995E-7</v>
      </c>
      <c r="R97" s="25">
        <f t="shared" si="68"/>
        <v>9.9999999999999995E-7</v>
      </c>
      <c r="S97" s="25">
        <f t="shared" si="69"/>
        <v>0</v>
      </c>
      <c r="T97" s="25">
        <f t="shared" si="70"/>
        <v>0</v>
      </c>
      <c r="U97" s="25">
        <f t="shared" si="71"/>
        <v>0</v>
      </c>
      <c r="V97" s="25">
        <f t="shared" si="72"/>
        <v>0</v>
      </c>
      <c r="W97" s="25">
        <f t="shared" si="73"/>
        <v>0</v>
      </c>
      <c r="X97" s="25" t="str">
        <f t="shared" si="74"/>
        <v/>
      </c>
      <c r="Y97" s="35" t="str">
        <f t="shared" si="75"/>
        <v/>
      </c>
      <c r="Z97" s="25"/>
      <c r="AA97" s="25" t="str">
        <f t="shared" si="76"/>
        <v/>
      </c>
      <c r="AB97" s="25">
        <f t="shared" si="77"/>
        <v>9.9999999999999995E-7</v>
      </c>
      <c r="AC97" s="25">
        <f t="shared" si="78"/>
        <v>9.9999999999999995E-7</v>
      </c>
      <c r="AD97" s="25">
        <f t="shared" si="79"/>
        <v>0</v>
      </c>
      <c r="AE97" s="25">
        <f t="shared" si="80"/>
        <v>0</v>
      </c>
      <c r="AF97" s="25" t="str">
        <f t="shared" si="81"/>
        <v/>
      </c>
      <c r="AG97" s="35" t="str">
        <f t="shared" si="82"/>
        <v/>
      </c>
      <c r="AH97" s="25"/>
      <c r="AI97" s="25" t="str">
        <f t="shared" si="83"/>
        <v/>
      </c>
      <c r="AJ97" s="25" t="str">
        <f t="shared" si="84"/>
        <v/>
      </c>
      <c r="AK97" s="25" t="str">
        <f t="shared" si="85"/>
        <v/>
      </c>
      <c r="AL97" s="25" t="str">
        <f t="shared" si="86"/>
        <v/>
      </c>
      <c r="AM97" s="25" t="e">
        <f t="shared" si="87"/>
        <v>#VALUE!</v>
      </c>
      <c r="AN97" s="25" t="e">
        <f t="shared" si="88"/>
        <v>#VALUE!</v>
      </c>
      <c r="AO97" s="25" t="str">
        <f t="shared" si="89"/>
        <v/>
      </c>
      <c r="AP97" s="35" t="str">
        <f t="shared" si="90"/>
        <v/>
      </c>
      <c r="AQ97" s="25"/>
      <c r="AR97" s="25">
        <v>5</v>
      </c>
      <c r="AS97" s="25">
        <v>2</v>
      </c>
      <c r="AT97" s="25">
        <v>2</v>
      </c>
      <c r="AU97" s="25">
        <v>0.5</v>
      </c>
      <c r="AV97" s="23"/>
      <c r="AW97" s="36" t="str">
        <f t="shared" si="91"/>
        <v/>
      </c>
      <c r="AX97" s="25" t="str">
        <f t="shared" si="92"/>
        <v/>
      </c>
      <c r="AY97" s="36" t="str">
        <f t="shared" si="93"/>
        <v/>
      </c>
      <c r="AZ97" s="25" t="str">
        <f t="shared" si="94"/>
        <v/>
      </c>
      <c r="BA97" s="36" t="str">
        <f t="shared" si="95"/>
        <v/>
      </c>
      <c r="BB97" s="25" t="str">
        <f t="shared" si="96"/>
        <v/>
      </c>
      <c r="BC97" s="36" t="str">
        <f t="shared" si="97"/>
        <v/>
      </c>
      <c r="BD97" s="25" t="str">
        <f t="shared" si="98"/>
        <v/>
      </c>
      <c r="BE97" s="36" t="str">
        <f t="shared" si="99"/>
        <v/>
      </c>
      <c r="BF97" s="25" t="str">
        <f t="shared" si="100"/>
        <v/>
      </c>
      <c r="BG97" s="36" t="str">
        <f t="shared" si="101"/>
        <v/>
      </c>
      <c r="BH97" s="25" t="str">
        <f t="shared" si="102"/>
        <v/>
      </c>
      <c r="BI97" s="36" t="str">
        <f t="shared" si="103"/>
        <v/>
      </c>
      <c r="BJ97" s="25" t="str">
        <f t="shared" si="104"/>
        <v/>
      </c>
      <c r="BK97" s="36" t="str">
        <f t="shared" si="105"/>
        <v/>
      </c>
      <c r="BL97" s="25" t="str">
        <f t="shared" si="106"/>
        <v/>
      </c>
      <c r="BM97" s="25" t="str">
        <f t="shared" si="107"/>
        <v/>
      </c>
      <c r="BN97" s="25" t="str">
        <f t="shared" si="108"/>
        <v/>
      </c>
      <c r="BO97" s="23"/>
      <c r="BP97" s="37">
        <f t="shared" si="109"/>
        <v>0</v>
      </c>
      <c r="BQ97" s="37">
        <f t="shared" si="110"/>
        <v>0</v>
      </c>
      <c r="BR97" s="37">
        <f t="shared" si="111"/>
        <v>0</v>
      </c>
      <c r="BS97" s="23"/>
      <c r="BT97" s="25" t="str">
        <f t="shared" si="112"/>
        <v/>
      </c>
      <c r="BU97" s="25" t="str">
        <f t="shared" si="113"/>
        <v/>
      </c>
      <c r="BV97" s="25" t="str">
        <f t="shared" si="114"/>
        <v>&gt;15000</v>
      </c>
      <c r="BW97" s="25" t="e">
        <f t="shared" si="115"/>
        <v>#VALUE!</v>
      </c>
      <c r="BX97" s="25" t="str">
        <f t="shared" si="116"/>
        <v/>
      </c>
      <c r="BY97" s="25" t="str">
        <f t="shared" si="117"/>
        <v>&gt;150000</v>
      </c>
      <c r="BZ97" s="25" t="str">
        <f t="shared" si="118"/>
        <v/>
      </c>
      <c r="CA97" s="25" t="str">
        <f t="shared" si="119"/>
        <v/>
      </c>
      <c r="CB97" s="25" t="str">
        <f t="shared" si="120"/>
        <v>&gt;150000</v>
      </c>
      <c r="CC97" s="23"/>
      <c r="CD97" s="22" t="str">
        <f t="shared" si="121"/>
        <v/>
      </c>
      <c r="CE97" s="30"/>
      <c r="CF97" s="25" t="str">
        <f t="shared" si="122"/>
        <v/>
      </c>
      <c r="CG97" s="38" t="str">
        <f t="shared" si="123"/>
        <v/>
      </c>
      <c r="IA97"/>
      <c r="IB97"/>
      <c r="IC97"/>
      <c r="ID97"/>
      <c r="IE97"/>
      <c r="IF97"/>
      <c r="IG97"/>
      <c r="IH97"/>
      <c r="II97"/>
      <c r="IJ97"/>
    </row>
    <row r="98" spans="1:244" s="4" customFormat="1" x14ac:dyDescent="0.25">
      <c r="A98" s="21">
        <v>94</v>
      </c>
      <c r="B98" s="34"/>
      <c r="C98" s="23"/>
      <c r="D98" s="34"/>
      <c r="E98" s="34"/>
      <c r="F98" s="34"/>
      <c r="G98" s="34"/>
      <c r="H98" s="34"/>
      <c r="I98" s="22"/>
      <c r="J98" s="34"/>
      <c r="K98" s="34"/>
      <c r="L98" s="25"/>
      <c r="M98" s="25" t="str">
        <f t="shared" si="63"/>
        <v/>
      </c>
      <c r="N98" s="25">
        <f t="shared" si="64"/>
        <v>9.9999999999999995E-7</v>
      </c>
      <c r="O98" s="25">
        <f t="shared" si="65"/>
        <v>9.9999999999999995E-7</v>
      </c>
      <c r="P98" s="25">
        <f t="shared" si="66"/>
        <v>9.9999999999999995E-7</v>
      </c>
      <c r="Q98" s="25">
        <f t="shared" si="67"/>
        <v>9.9999999999999995E-7</v>
      </c>
      <c r="R98" s="25">
        <f t="shared" si="68"/>
        <v>9.9999999999999995E-7</v>
      </c>
      <c r="S98" s="25">
        <f t="shared" si="69"/>
        <v>0</v>
      </c>
      <c r="T98" s="25">
        <f t="shared" si="70"/>
        <v>0</v>
      </c>
      <c r="U98" s="25">
        <f t="shared" si="71"/>
        <v>0</v>
      </c>
      <c r="V98" s="25">
        <f t="shared" si="72"/>
        <v>0</v>
      </c>
      <c r="W98" s="25">
        <f t="shared" si="73"/>
        <v>0</v>
      </c>
      <c r="X98" s="25" t="str">
        <f t="shared" si="74"/>
        <v/>
      </c>
      <c r="Y98" s="35" t="str">
        <f t="shared" si="75"/>
        <v/>
      </c>
      <c r="Z98" s="25"/>
      <c r="AA98" s="25" t="str">
        <f t="shared" si="76"/>
        <v/>
      </c>
      <c r="AB98" s="25">
        <f t="shared" si="77"/>
        <v>9.9999999999999995E-7</v>
      </c>
      <c r="AC98" s="25">
        <f t="shared" si="78"/>
        <v>9.9999999999999995E-7</v>
      </c>
      <c r="AD98" s="25">
        <f t="shared" si="79"/>
        <v>0</v>
      </c>
      <c r="AE98" s="25">
        <f t="shared" si="80"/>
        <v>0</v>
      </c>
      <c r="AF98" s="25" t="str">
        <f t="shared" si="81"/>
        <v/>
      </c>
      <c r="AG98" s="35" t="str">
        <f t="shared" si="82"/>
        <v/>
      </c>
      <c r="AH98" s="25"/>
      <c r="AI98" s="25" t="str">
        <f t="shared" si="83"/>
        <v/>
      </c>
      <c r="AJ98" s="25" t="str">
        <f t="shared" si="84"/>
        <v/>
      </c>
      <c r="AK98" s="25" t="str">
        <f t="shared" si="85"/>
        <v/>
      </c>
      <c r="AL98" s="25" t="str">
        <f t="shared" si="86"/>
        <v/>
      </c>
      <c r="AM98" s="25" t="e">
        <f t="shared" si="87"/>
        <v>#VALUE!</v>
      </c>
      <c r="AN98" s="25" t="e">
        <f t="shared" si="88"/>
        <v>#VALUE!</v>
      </c>
      <c r="AO98" s="25" t="str">
        <f t="shared" si="89"/>
        <v/>
      </c>
      <c r="AP98" s="35" t="str">
        <f t="shared" si="90"/>
        <v/>
      </c>
      <c r="AQ98" s="25"/>
      <c r="AR98" s="25">
        <v>5</v>
      </c>
      <c r="AS98" s="25">
        <v>2</v>
      </c>
      <c r="AT98" s="25">
        <v>2</v>
      </c>
      <c r="AU98" s="25">
        <v>0.5</v>
      </c>
      <c r="AV98" s="23"/>
      <c r="AW98" s="36" t="str">
        <f t="shared" si="91"/>
        <v/>
      </c>
      <c r="AX98" s="25" t="str">
        <f t="shared" si="92"/>
        <v/>
      </c>
      <c r="AY98" s="36" t="str">
        <f t="shared" si="93"/>
        <v/>
      </c>
      <c r="AZ98" s="25" t="str">
        <f t="shared" si="94"/>
        <v/>
      </c>
      <c r="BA98" s="36" t="str">
        <f t="shared" si="95"/>
        <v/>
      </c>
      <c r="BB98" s="25" t="str">
        <f t="shared" si="96"/>
        <v/>
      </c>
      <c r="BC98" s="36" t="str">
        <f t="shared" si="97"/>
        <v/>
      </c>
      <c r="BD98" s="25" t="str">
        <f t="shared" si="98"/>
        <v/>
      </c>
      <c r="BE98" s="36" t="str">
        <f t="shared" si="99"/>
        <v/>
      </c>
      <c r="BF98" s="25" t="str">
        <f t="shared" si="100"/>
        <v/>
      </c>
      <c r="BG98" s="36" t="str">
        <f t="shared" si="101"/>
        <v/>
      </c>
      <c r="BH98" s="25" t="str">
        <f t="shared" si="102"/>
        <v/>
      </c>
      <c r="BI98" s="36" t="str">
        <f t="shared" si="103"/>
        <v/>
      </c>
      <c r="BJ98" s="25" t="str">
        <f t="shared" si="104"/>
        <v/>
      </c>
      <c r="BK98" s="36" t="str">
        <f t="shared" si="105"/>
        <v/>
      </c>
      <c r="BL98" s="25" t="str">
        <f t="shared" si="106"/>
        <v/>
      </c>
      <c r="BM98" s="25" t="str">
        <f t="shared" si="107"/>
        <v/>
      </c>
      <c r="BN98" s="25" t="str">
        <f t="shared" si="108"/>
        <v/>
      </c>
      <c r="BO98" s="23"/>
      <c r="BP98" s="37">
        <f t="shared" si="109"/>
        <v>0</v>
      </c>
      <c r="BQ98" s="37">
        <f t="shared" si="110"/>
        <v>0</v>
      </c>
      <c r="BR98" s="37">
        <f t="shared" si="111"/>
        <v>0</v>
      </c>
      <c r="BS98" s="23"/>
      <c r="BT98" s="25" t="str">
        <f t="shared" si="112"/>
        <v/>
      </c>
      <c r="BU98" s="25" t="str">
        <f t="shared" si="113"/>
        <v/>
      </c>
      <c r="BV98" s="25" t="str">
        <f t="shared" si="114"/>
        <v>&gt;15000</v>
      </c>
      <c r="BW98" s="25" t="e">
        <f t="shared" si="115"/>
        <v>#VALUE!</v>
      </c>
      <c r="BX98" s="25" t="str">
        <f t="shared" si="116"/>
        <v/>
      </c>
      <c r="BY98" s="25" t="str">
        <f t="shared" si="117"/>
        <v>&gt;150000</v>
      </c>
      <c r="BZ98" s="25" t="str">
        <f t="shared" si="118"/>
        <v/>
      </c>
      <c r="CA98" s="25" t="str">
        <f t="shared" si="119"/>
        <v/>
      </c>
      <c r="CB98" s="25" t="str">
        <f t="shared" si="120"/>
        <v>&gt;150000</v>
      </c>
      <c r="CC98" s="23"/>
      <c r="CD98" s="22" t="str">
        <f t="shared" si="121"/>
        <v/>
      </c>
      <c r="CE98" s="30"/>
      <c r="CF98" s="25" t="str">
        <f t="shared" si="122"/>
        <v/>
      </c>
      <c r="CG98" s="38" t="str">
        <f t="shared" si="123"/>
        <v/>
      </c>
      <c r="IA98"/>
      <c r="IB98"/>
      <c r="IC98"/>
      <c r="ID98"/>
      <c r="IE98"/>
      <c r="IF98"/>
      <c r="IG98"/>
      <c r="IH98"/>
      <c r="II98"/>
      <c r="IJ98"/>
    </row>
    <row r="99" spans="1:244" s="4" customFormat="1" x14ac:dyDescent="0.25">
      <c r="A99" s="32">
        <v>95</v>
      </c>
      <c r="B99" s="34"/>
      <c r="C99" s="23"/>
      <c r="D99" s="34"/>
      <c r="E99" s="34"/>
      <c r="F99" s="34"/>
      <c r="G99" s="34"/>
      <c r="H99" s="34"/>
      <c r="I99" s="22"/>
      <c r="J99" s="34"/>
      <c r="K99" s="34"/>
      <c r="L99" s="25"/>
      <c r="M99" s="25" t="str">
        <f t="shared" si="63"/>
        <v/>
      </c>
      <c r="N99" s="25">
        <f t="shared" si="64"/>
        <v>9.9999999999999995E-7</v>
      </c>
      <c r="O99" s="25">
        <f t="shared" si="65"/>
        <v>9.9999999999999995E-7</v>
      </c>
      <c r="P99" s="25">
        <f t="shared" si="66"/>
        <v>9.9999999999999995E-7</v>
      </c>
      <c r="Q99" s="25">
        <f t="shared" si="67"/>
        <v>9.9999999999999995E-7</v>
      </c>
      <c r="R99" s="25">
        <f t="shared" si="68"/>
        <v>9.9999999999999995E-7</v>
      </c>
      <c r="S99" s="25">
        <f t="shared" si="69"/>
        <v>0</v>
      </c>
      <c r="T99" s="25">
        <f t="shared" si="70"/>
        <v>0</v>
      </c>
      <c r="U99" s="25">
        <f t="shared" si="71"/>
        <v>0</v>
      </c>
      <c r="V99" s="25">
        <f t="shared" si="72"/>
        <v>0</v>
      </c>
      <c r="W99" s="25">
        <f t="shared" si="73"/>
        <v>0</v>
      </c>
      <c r="X99" s="25" t="str">
        <f t="shared" si="74"/>
        <v/>
      </c>
      <c r="Y99" s="35" t="str">
        <f t="shared" si="75"/>
        <v/>
      </c>
      <c r="Z99" s="25"/>
      <c r="AA99" s="25" t="str">
        <f t="shared" si="76"/>
        <v/>
      </c>
      <c r="AB99" s="25">
        <f t="shared" si="77"/>
        <v>9.9999999999999995E-7</v>
      </c>
      <c r="AC99" s="25">
        <f t="shared" si="78"/>
        <v>9.9999999999999995E-7</v>
      </c>
      <c r="AD99" s="25">
        <f t="shared" si="79"/>
        <v>0</v>
      </c>
      <c r="AE99" s="25">
        <f t="shared" si="80"/>
        <v>0</v>
      </c>
      <c r="AF99" s="25" t="str">
        <f t="shared" si="81"/>
        <v/>
      </c>
      <c r="AG99" s="35" t="str">
        <f t="shared" si="82"/>
        <v/>
      </c>
      <c r="AH99" s="25"/>
      <c r="AI99" s="25" t="str">
        <f t="shared" si="83"/>
        <v/>
      </c>
      <c r="AJ99" s="25" t="str">
        <f t="shared" si="84"/>
        <v/>
      </c>
      <c r="AK99" s="25" t="str">
        <f t="shared" si="85"/>
        <v/>
      </c>
      <c r="AL99" s="25" t="str">
        <f t="shared" si="86"/>
        <v/>
      </c>
      <c r="AM99" s="25" t="e">
        <f t="shared" si="87"/>
        <v>#VALUE!</v>
      </c>
      <c r="AN99" s="25" t="e">
        <f t="shared" si="88"/>
        <v>#VALUE!</v>
      </c>
      <c r="AO99" s="25" t="str">
        <f t="shared" si="89"/>
        <v/>
      </c>
      <c r="AP99" s="35" t="str">
        <f t="shared" si="90"/>
        <v/>
      </c>
      <c r="AQ99" s="25"/>
      <c r="AR99" s="25">
        <v>5</v>
      </c>
      <c r="AS99" s="25">
        <v>2</v>
      </c>
      <c r="AT99" s="25">
        <v>2</v>
      </c>
      <c r="AU99" s="25">
        <v>0.5</v>
      </c>
      <c r="AV99" s="23"/>
      <c r="AW99" s="36" t="str">
        <f t="shared" si="91"/>
        <v/>
      </c>
      <c r="AX99" s="25" t="str">
        <f t="shared" si="92"/>
        <v/>
      </c>
      <c r="AY99" s="36" t="str">
        <f t="shared" si="93"/>
        <v/>
      </c>
      <c r="AZ99" s="25" t="str">
        <f t="shared" si="94"/>
        <v/>
      </c>
      <c r="BA99" s="36" t="str">
        <f t="shared" si="95"/>
        <v/>
      </c>
      <c r="BB99" s="25" t="str">
        <f t="shared" si="96"/>
        <v/>
      </c>
      <c r="BC99" s="36" t="str">
        <f t="shared" si="97"/>
        <v/>
      </c>
      <c r="BD99" s="25" t="str">
        <f t="shared" si="98"/>
        <v/>
      </c>
      <c r="BE99" s="36" t="str">
        <f t="shared" si="99"/>
        <v/>
      </c>
      <c r="BF99" s="25" t="str">
        <f t="shared" si="100"/>
        <v/>
      </c>
      <c r="BG99" s="36" t="str">
        <f t="shared" si="101"/>
        <v/>
      </c>
      <c r="BH99" s="25" t="str">
        <f t="shared" si="102"/>
        <v/>
      </c>
      <c r="BI99" s="36" t="str">
        <f t="shared" si="103"/>
        <v/>
      </c>
      <c r="BJ99" s="25" t="str">
        <f t="shared" si="104"/>
        <v/>
      </c>
      <c r="BK99" s="36" t="str">
        <f t="shared" si="105"/>
        <v/>
      </c>
      <c r="BL99" s="25" t="str">
        <f t="shared" si="106"/>
        <v/>
      </c>
      <c r="BM99" s="25" t="str">
        <f t="shared" si="107"/>
        <v/>
      </c>
      <c r="BN99" s="25" t="str">
        <f t="shared" si="108"/>
        <v/>
      </c>
      <c r="BO99" s="23"/>
      <c r="BP99" s="37">
        <f t="shared" si="109"/>
        <v>0</v>
      </c>
      <c r="BQ99" s="37">
        <f t="shared" si="110"/>
        <v>0</v>
      </c>
      <c r="BR99" s="37">
        <f t="shared" si="111"/>
        <v>0</v>
      </c>
      <c r="BS99" s="23"/>
      <c r="BT99" s="25" t="str">
        <f t="shared" si="112"/>
        <v/>
      </c>
      <c r="BU99" s="25" t="str">
        <f t="shared" si="113"/>
        <v/>
      </c>
      <c r="BV99" s="25" t="str">
        <f t="shared" si="114"/>
        <v>&gt;15000</v>
      </c>
      <c r="BW99" s="25" t="e">
        <f t="shared" si="115"/>
        <v>#VALUE!</v>
      </c>
      <c r="BX99" s="25" t="str">
        <f t="shared" si="116"/>
        <v/>
      </c>
      <c r="BY99" s="25" t="str">
        <f t="shared" si="117"/>
        <v>&gt;150000</v>
      </c>
      <c r="BZ99" s="25" t="str">
        <f t="shared" si="118"/>
        <v/>
      </c>
      <c r="CA99" s="25" t="str">
        <f t="shared" si="119"/>
        <v/>
      </c>
      <c r="CB99" s="25" t="str">
        <f t="shared" si="120"/>
        <v>&gt;150000</v>
      </c>
      <c r="CC99" s="23"/>
      <c r="CD99" s="22" t="str">
        <f t="shared" si="121"/>
        <v/>
      </c>
      <c r="CE99" s="30"/>
      <c r="CF99" s="25" t="str">
        <f t="shared" si="122"/>
        <v/>
      </c>
      <c r="CG99" s="38" t="str">
        <f t="shared" si="123"/>
        <v/>
      </c>
      <c r="IA99"/>
      <c r="IB99"/>
      <c r="IC99"/>
      <c r="ID99"/>
      <c r="IE99"/>
      <c r="IF99"/>
      <c r="IG99"/>
      <c r="IH99"/>
      <c r="II99"/>
      <c r="IJ99"/>
    </row>
    <row r="100" spans="1:244" s="4" customFormat="1" x14ac:dyDescent="0.25">
      <c r="A100" s="21">
        <v>96</v>
      </c>
      <c r="B100" s="34"/>
      <c r="C100" s="23"/>
      <c r="D100" s="34"/>
      <c r="E100" s="34"/>
      <c r="F100" s="34"/>
      <c r="G100" s="34"/>
      <c r="H100" s="34"/>
      <c r="I100" s="22"/>
      <c r="J100" s="34"/>
      <c r="K100" s="34"/>
      <c r="L100" s="25"/>
      <c r="M100" s="25" t="str">
        <f t="shared" si="63"/>
        <v/>
      </c>
      <c r="N100" s="25">
        <f t="shared" si="64"/>
        <v>9.9999999999999995E-7</v>
      </c>
      <c r="O100" s="25">
        <f t="shared" si="65"/>
        <v>9.9999999999999995E-7</v>
      </c>
      <c r="P100" s="25">
        <f t="shared" si="66"/>
        <v>9.9999999999999995E-7</v>
      </c>
      <c r="Q100" s="25">
        <f t="shared" si="67"/>
        <v>9.9999999999999995E-7</v>
      </c>
      <c r="R100" s="25">
        <f t="shared" si="68"/>
        <v>9.9999999999999995E-7</v>
      </c>
      <c r="S100" s="25">
        <f t="shared" si="69"/>
        <v>0</v>
      </c>
      <c r="T100" s="25">
        <f t="shared" si="70"/>
        <v>0</v>
      </c>
      <c r="U100" s="25">
        <f t="shared" si="71"/>
        <v>0</v>
      </c>
      <c r="V100" s="25">
        <f t="shared" si="72"/>
        <v>0</v>
      </c>
      <c r="W100" s="25">
        <f t="shared" si="73"/>
        <v>0</v>
      </c>
      <c r="X100" s="25" t="str">
        <f t="shared" si="74"/>
        <v/>
      </c>
      <c r="Y100" s="35" t="str">
        <f t="shared" si="75"/>
        <v/>
      </c>
      <c r="Z100" s="25"/>
      <c r="AA100" s="25" t="str">
        <f t="shared" si="76"/>
        <v/>
      </c>
      <c r="AB100" s="25">
        <f t="shared" si="77"/>
        <v>9.9999999999999995E-7</v>
      </c>
      <c r="AC100" s="25">
        <f t="shared" si="78"/>
        <v>9.9999999999999995E-7</v>
      </c>
      <c r="AD100" s="25">
        <f t="shared" si="79"/>
        <v>0</v>
      </c>
      <c r="AE100" s="25">
        <f t="shared" si="80"/>
        <v>0</v>
      </c>
      <c r="AF100" s="25" t="str">
        <f t="shared" si="81"/>
        <v/>
      </c>
      <c r="AG100" s="35" t="str">
        <f t="shared" si="82"/>
        <v/>
      </c>
      <c r="AH100" s="25"/>
      <c r="AI100" s="25" t="str">
        <f t="shared" si="83"/>
        <v/>
      </c>
      <c r="AJ100" s="25" t="str">
        <f t="shared" si="84"/>
        <v/>
      </c>
      <c r="AK100" s="25" t="str">
        <f t="shared" si="85"/>
        <v/>
      </c>
      <c r="AL100" s="25" t="str">
        <f t="shared" si="86"/>
        <v/>
      </c>
      <c r="AM100" s="25" t="e">
        <f t="shared" si="87"/>
        <v>#VALUE!</v>
      </c>
      <c r="AN100" s="25" t="e">
        <f t="shared" si="88"/>
        <v>#VALUE!</v>
      </c>
      <c r="AO100" s="25" t="str">
        <f t="shared" si="89"/>
        <v/>
      </c>
      <c r="AP100" s="35" t="str">
        <f t="shared" si="90"/>
        <v/>
      </c>
      <c r="AQ100" s="25"/>
      <c r="AR100" s="25">
        <v>5</v>
      </c>
      <c r="AS100" s="25">
        <v>2</v>
      </c>
      <c r="AT100" s="25">
        <v>2</v>
      </c>
      <c r="AU100" s="25">
        <v>0.5</v>
      </c>
      <c r="AV100" s="23"/>
      <c r="AW100" s="36" t="str">
        <f t="shared" si="91"/>
        <v/>
      </c>
      <c r="AX100" s="25" t="str">
        <f t="shared" si="92"/>
        <v/>
      </c>
      <c r="AY100" s="36" t="str">
        <f t="shared" si="93"/>
        <v/>
      </c>
      <c r="AZ100" s="25" t="str">
        <f t="shared" si="94"/>
        <v/>
      </c>
      <c r="BA100" s="36" t="str">
        <f t="shared" si="95"/>
        <v/>
      </c>
      <c r="BB100" s="25" t="str">
        <f t="shared" si="96"/>
        <v/>
      </c>
      <c r="BC100" s="36" t="str">
        <f t="shared" si="97"/>
        <v/>
      </c>
      <c r="BD100" s="25" t="str">
        <f t="shared" si="98"/>
        <v/>
      </c>
      <c r="BE100" s="36" t="str">
        <f t="shared" si="99"/>
        <v/>
      </c>
      <c r="BF100" s="25" t="str">
        <f t="shared" si="100"/>
        <v/>
      </c>
      <c r="BG100" s="36" t="str">
        <f t="shared" si="101"/>
        <v/>
      </c>
      <c r="BH100" s="25" t="str">
        <f t="shared" si="102"/>
        <v/>
      </c>
      <c r="BI100" s="36" t="str">
        <f t="shared" si="103"/>
        <v/>
      </c>
      <c r="BJ100" s="25" t="str">
        <f t="shared" si="104"/>
        <v/>
      </c>
      <c r="BK100" s="36" t="str">
        <f t="shared" si="105"/>
        <v/>
      </c>
      <c r="BL100" s="25" t="str">
        <f t="shared" si="106"/>
        <v/>
      </c>
      <c r="BM100" s="25" t="str">
        <f t="shared" si="107"/>
        <v/>
      </c>
      <c r="BN100" s="25" t="str">
        <f t="shared" si="108"/>
        <v/>
      </c>
      <c r="BO100" s="23"/>
      <c r="BP100" s="37">
        <f t="shared" si="109"/>
        <v>0</v>
      </c>
      <c r="BQ100" s="37">
        <f t="shared" si="110"/>
        <v>0</v>
      </c>
      <c r="BR100" s="37">
        <f t="shared" si="111"/>
        <v>0</v>
      </c>
      <c r="BS100" s="23"/>
      <c r="BT100" s="25" t="str">
        <f t="shared" si="112"/>
        <v/>
      </c>
      <c r="BU100" s="25" t="str">
        <f t="shared" si="113"/>
        <v/>
      </c>
      <c r="BV100" s="25" t="str">
        <f t="shared" si="114"/>
        <v>&gt;15000</v>
      </c>
      <c r="BW100" s="25" t="e">
        <f t="shared" si="115"/>
        <v>#VALUE!</v>
      </c>
      <c r="BX100" s="25" t="str">
        <f t="shared" si="116"/>
        <v/>
      </c>
      <c r="BY100" s="25" t="str">
        <f t="shared" si="117"/>
        <v>&gt;150000</v>
      </c>
      <c r="BZ100" s="25" t="str">
        <f t="shared" si="118"/>
        <v/>
      </c>
      <c r="CA100" s="25" t="str">
        <f t="shared" si="119"/>
        <v/>
      </c>
      <c r="CB100" s="25" t="str">
        <f t="shared" si="120"/>
        <v>&gt;150000</v>
      </c>
      <c r="CC100" s="23"/>
      <c r="CD100" s="22" t="str">
        <f t="shared" si="121"/>
        <v/>
      </c>
      <c r="CE100" s="30"/>
      <c r="CF100" s="25" t="str">
        <f t="shared" si="122"/>
        <v/>
      </c>
      <c r="CG100" s="38" t="str">
        <f t="shared" si="123"/>
        <v/>
      </c>
      <c r="IA100"/>
      <c r="IB100"/>
      <c r="IC100"/>
      <c r="ID100"/>
      <c r="IE100"/>
      <c r="IF100"/>
      <c r="IG100"/>
      <c r="IH100"/>
      <c r="II100"/>
      <c r="IJ100"/>
    </row>
    <row r="101" spans="1:244" s="4" customFormat="1" x14ac:dyDescent="0.25">
      <c r="A101" s="32">
        <v>97</v>
      </c>
      <c r="B101" s="34"/>
      <c r="C101" s="23"/>
      <c r="D101" s="34"/>
      <c r="E101" s="34"/>
      <c r="F101" s="34"/>
      <c r="G101" s="34"/>
      <c r="H101" s="34"/>
      <c r="I101" s="22"/>
      <c r="J101" s="34"/>
      <c r="K101" s="34"/>
      <c r="L101" s="25"/>
      <c r="M101" s="25" t="str">
        <f t="shared" si="63"/>
        <v/>
      </c>
      <c r="N101" s="25">
        <f t="shared" si="64"/>
        <v>9.9999999999999995E-7</v>
      </c>
      <c r="O101" s="25">
        <f t="shared" si="65"/>
        <v>9.9999999999999995E-7</v>
      </c>
      <c r="P101" s="25">
        <f t="shared" si="66"/>
        <v>9.9999999999999995E-7</v>
      </c>
      <c r="Q101" s="25">
        <f t="shared" si="67"/>
        <v>9.9999999999999995E-7</v>
      </c>
      <c r="R101" s="25">
        <f t="shared" si="68"/>
        <v>9.9999999999999995E-7</v>
      </c>
      <c r="S101" s="25">
        <f t="shared" si="69"/>
        <v>0</v>
      </c>
      <c r="T101" s="25">
        <f t="shared" si="70"/>
        <v>0</v>
      </c>
      <c r="U101" s="25">
        <f t="shared" si="71"/>
        <v>0</v>
      </c>
      <c r="V101" s="25">
        <f t="shared" si="72"/>
        <v>0</v>
      </c>
      <c r="W101" s="25">
        <f t="shared" si="73"/>
        <v>0</v>
      </c>
      <c r="X101" s="25" t="str">
        <f t="shared" si="74"/>
        <v/>
      </c>
      <c r="Y101" s="35" t="str">
        <f t="shared" si="75"/>
        <v/>
      </c>
      <c r="Z101" s="25"/>
      <c r="AA101" s="25" t="str">
        <f t="shared" si="76"/>
        <v/>
      </c>
      <c r="AB101" s="25">
        <f t="shared" si="77"/>
        <v>9.9999999999999995E-7</v>
      </c>
      <c r="AC101" s="25">
        <f t="shared" si="78"/>
        <v>9.9999999999999995E-7</v>
      </c>
      <c r="AD101" s="25">
        <f t="shared" si="79"/>
        <v>0</v>
      </c>
      <c r="AE101" s="25">
        <f t="shared" si="80"/>
        <v>0</v>
      </c>
      <c r="AF101" s="25" t="str">
        <f t="shared" si="81"/>
        <v/>
      </c>
      <c r="AG101" s="35" t="str">
        <f t="shared" si="82"/>
        <v/>
      </c>
      <c r="AH101" s="25"/>
      <c r="AI101" s="25" t="str">
        <f t="shared" si="83"/>
        <v/>
      </c>
      <c r="AJ101" s="25" t="str">
        <f t="shared" si="84"/>
        <v/>
      </c>
      <c r="AK101" s="25" t="str">
        <f t="shared" si="85"/>
        <v/>
      </c>
      <c r="AL101" s="25" t="str">
        <f t="shared" si="86"/>
        <v/>
      </c>
      <c r="AM101" s="25" t="e">
        <f t="shared" si="87"/>
        <v>#VALUE!</v>
      </c>
      <c r="AN101" s="25" t="e">
        <f t="shared" si="88"/>
        <v>#VALUE!</v>
      </c>
      <c r="AO101" s="25" t="str">
        <f t="shared" si="89"/>
        <v/>
      </c>
      <c r="AP101" s="35" t="str">
        <f t="shared" si="90"/>
        <v/>
      </c>
      <c r="AQ101" s="25"/>
      <c r="AR101" s="25">
        <v>5</v>
      </c>
      <c r="AS101" s="25">
        <v>2</v>
      </c>
      <c r="AT101" s="25">
        <v>2</v>
      </c>
      <c r="AU101" s="25">
        <v>0.5</v>
      </c>
      <c r="AV101" s="23"/>
      <c r="AW101" s="36" t="str">
        <f t="shared" si="91"/>
        <v/>
      </c>
      <c r="AX101" s="25" t="str">
        <f t="shared" si="92"/>
        <v/>
      </c>
      <c r="AY101" s="36" t="str">
        <f t="shared" si="93"/>
        <v/>
      </c>
      <c r="AZ101" s="25" t="str">
        <f t="shared" si="94"/>
        <v/>
      </c>
      <c r="BA101" s="36" t="str">
        <f t="shared" si="95"/>
        <v/>
      </c>
      <c r="BB101" s="25" t="str">
        <f t="shared" si="96"/>
        <v/>
      </c>
      <c r="BC101" s="36" t="str">
        <f t="shared" si="97"/>
        <v/>
      </c>
      <c r="BD101" s="25" t="str">
        <f t="shared" si="98"/>
        <v/>
      </c>
      <c r="BE101" s="36" t="str">
        <f t="shared" si="99"/>
        <v/>
      </c>
      <c r="BF101" s="25" t="str">
        <f t="shared" si="100"/>
        <v/>
      </c>
      <c r="BG101" s="36" t="str">
        <f t="shared" si="101"/>
        <v/>
      </c>
      <c r="BH101" s="25" t="str">
        <f t="shared" si="102"/>
        <v/>
      </c>
      <c r="BI101" s="36" t="str">
        <f t="shared" si="103"/>
        <v/>
      </c>
      <c r="BJ101" s="25" t="str">
        <f t="shared" si="104"/>
        <v/>
      </c>
      <c r="BK101" s="36" t="str">
        <f t="shared" si="105"/>
        <v/>
      </c>
      <c r="BL101" s="25" t="str">
        <f t="shared" si="106"/>
        <v/>
      </c>
      <c r="BM101" s="25" t="str">
        <f t="shared" si="107"/>
        <v/>
      </c>
      <c r="BN101" s="25" t="str">
        <f t="shared" si="108"/>
        <v/>
      </c>
      <c r="BO101" s="23"/>
      <c r="BP101" s="37">
        <f t="shared" si="109"/>
        <v>0</v>
      </c>
      <c r="BQ101" s="37">
        <f t="shared" si="110"/>
        <v>0</v>
      </c>
      <c r="BR101" s="37">
        <f t="shared" si="111"/>
        <v>0</v>
      </c>
      <c r="BS101" s="23"/>
      <c r="BT101" s="25" t="str">
        <f t="shared" si="112"/>
        <v/>
      </c>
      <c r="BU101" s="25" t="str">
        <f t="shared" si="113"/>
        <v/>
      </c>
      <c r="BV101" s="25" t="str">
        <f t="shared" si="114"/>
        <v>&gt;15000</v>
      </c>
      <c r="BW101" s="25" t="e">
        <f t="shared" si="115"/>
        <v>#VALUE!</v>
      </c>
      <c r="BX101" s="25" t="str">
        <f t="shared" si="116"/>
        <v/>
      </c>
      <c r="BY101" s="25" t="str">
        <f t="shared" si="117"/>
        <v>&gt;150000</v>
      </c>
      <c r="BZ101" s="25" t="str">
        <f t="shared" si="118"/>
        <v/>
      </c>
      <c r="CA101" s="25" t="str">
        <f t="shared" si="119"/>
        <v/>
      </c>
      <c r="CB101" s="25" t="str">
        <f t="shared" si="120"/>
        <v>&gt;150000</v>
      </c>
      <c r="CC101" s="23"/>
      <c r="CD101" s="22" t="str">
        <f t="shared" si="121"/>
        <v/>
      </c>
      <c r="CE101" s="30"/>
      <c r="CF101" s="25" t="str">
        <f t="shared" si="122"/>
        <v/>
      </c>
      <c r="CG101" s="38" t="str">
        <f t="shared" si="123"/>
        <v/>
      </c>
      <c r="IA101"/>
      <c r="IB101"/>
      <c r="IC101"/>
      <c r="ID101"/>
      <c r="IE101"/>
      <c r="IF101"/>
      <c r="IG101"/>
      <c r="IH101"/>
      <c r="II101"/>
      <c r="IJ101"/>
    </row>
    <row r="102" spans="1:244" s="4" customFormat="1" x14ac:dyDescent="0.25">
      <c r="A102" s="21">
        <v>98</v>
      </c>
      <c r="B102" s="34"/>
      <c r="C102" s="23"/>
      <c r="D102" s="34"/>
      <c r="E102" s="34"/>
      <c r="F102" s="34"/>
      <c r="G102" s="34"/>
      <c r="H102" s="34"/>
      <c r="I102" s="22"/>
      <c r="J102" s="34"/>
      <c r="K102" s="34"/>
      <c r="L102" s="25"/>
      <c r="M102" s="25" t="str">
        <f t="shared" si="63"/>
        <v/>
      </c>
      <c r="N102" s="25">
        <f t="shared" si="64"/>
        <v>9.9999999999999995E-7</v>
      </c>
      <c r="O102" s="25">
        <f t="shared" si="65"/>
        <v>9.9999999999999995E-7</v>
      </c>
      <c r="P102" s="25">
        <f t="shared" si="66"/>
        <v>9.9999999999999995E-7</v>
      </c>
      <c r="Q102" s="25">
        <f t="shared" si="67"/>
        <v>9.9999999999999995E-7</v>
      </c>
      <c r="R102" s="25">
        <f t="shared" si="68"/>
        <v>9.9999999999999995E-7</v>
      </c>
      <c r="S102" s="25">
        <f t="shared" si="69"/>
        <v>0</v>
      </c>
      <c r="T102" s="25">
        <f t="shared" si="70"/>
        <v>0</v>
      </c>
      <c r="U102" s="25">
        <f t="shared" si="71"/>
        <v>0</v>
      </c>
      <c r="V102" s="25">
        <f t="shared" si="72"/>
        <v>0</v>
      </c>
      <c r="W102" s="25">
        <f t="shared" si="73"/>
        <v>0</v>
      </c>
      <c r="X102" s="25" t="str">
        <f t="shared" si="74"/>
        <v/>
      </c>
      <c r="Y102" s="35" t="str">
        <f t="shared" si="75"/>
        <v/>
      </c>
      <c r="Z102" s="25"/>
      <c r="AA102" s="25" t="str">
        <f t="shared" si="76"/>
        <v/>
      </c>
      <c r="AB102" s="25">
        <f t="shared" si="77"/>
        <v>9.9999999999999995E-7</v>
      </c>
      <c r="AC102" s="25">
        <f t="shared" si="78"/>
        <v>9.9999999999999995E-7</v>
      </c>
      <c r="AD102" s="25">
        <f t="shared" si="79"/>
        <v>0</v>
      </c>
      <c r="AE102" s="25">
        <f t="shared" si="80"/>
        <v>0</v>
      </c>
      <c r="AF102" s="25" t="str">
        <f t="shared" si="81"/>
        <v/>
      </c>
      <c r="AG102" s="35" t="str">
        <f t="shared" si="82"/>
        <v/>
      </c>
      <c r="AH102" s="25"/>
      <c r="AI102" s="25" t="str">
        <f t="shared" si="83"/>
        <v/>
      </c>
      <c r="AJ102" s="25" t="str">
        <f t="shared" si="84"/>
        <v/>
      </c>
      <c r="AK102" s="25" t="str">
        <f t="shared" si="85"/>
        <v/>
      </c>
      <c r="AL102" s="25" t="str">
        <f t="shared" si="86"/>
        <v/>
      </c>
      <c r="AM102" s="25" t="e">
        <f t="shared" si="87"/>
        <v>#VALUE!</v>
      </c>
      <c r="AN102" s="25" t="e">
        <f t="shared" si="88"/>
        <v>#VALUE!</v>
      </c>
      <c r="AO102" s="25" t="str">
        <f t="shared" si="89"/>
        <v/>
      </c>
      <c r="AP102" s="35" t="str">
        <f t="shared" si="90"/>
        <v/>
      </c>
      <c r="AQ102" s="25"/>
      <c r="AR102" s="25">
        <v>5</v>
      </c>
      <c r="AS102" s="25">
        <v>2</v>
      </c>
      <c r="AT102" s="25">
        <v>2</v>
      </c>
      <c r="AU102" s="25">
        <v>0.5</v>
      </c>
      <c r="AV102" s="23"/>
      <c r="AW102" s="36" t="str">
        <f t="shared" si="91"/>
        <v/>
      </c>
      <c r="AX102" s="25" t="str">
        <f t="shared" si="92"/>
        <v/>
      </c>
      <c r="AY102" s="36" t="str">
        <f t="shared" si="93"/>
        <v/>
      </c>
      <c r="AZ102" s="25" t="str">
        <f t="shared" si="94"/>
        <v/>
      </c>
      <c r="BA102" s="36" t="str">
        <f t="shared" si="95"/>
        <v/>
      </c>
      <c r="BB102" s="25" t="str">
        <f t="shared" si="96"/>
        <v/>
      </c>
      <c r="BC102" s="36" t="str">
        <f t="shared" si="97"/>
        <v/>
      </c>
      <c r="BD102" s="25" t="str">
        <f t="shared" si="98"/>
        <v/>
      </c>
      <c r="BE102" s="36" t="str">
        <f t="shared" si="99"/>
        <v/>
      </c>
      <c r="BF102" s="25" t="str">
        <f t="shared" si="100"/>
        <v/>
      </c>
      <c r="BG102" s="36" t="str">
        <f t="shared" si="101"/>
        <v/>
      </c>
      <c r="BH102" s="25" t="str">
        <f t="shared" si="102"/>
        <v/>
      </c>
      <c r="BI102" s="36" t="str">
        <f t="shared" si="103"/>
        <v/>
      </c>
      <c r="BJ102" s="25" t="str">
        <f t="shared" si="104"/>
        <v/>
      </c>
      <c r="BK102" s="36" t="str">
        <f t="shared" si="105"/>
        <v/>
      </c>
      <c r="BL102" s="25" t="str">
        <f t="shared" si="106"/>
        <v/>
      </c>
      <c r="BM102" s="25" t="str">
        <f t="shared" si="107"/>
        <v/>
      </c>
      <c r="BN102" s="25" t="str">
        <f t="shared" si="108"/>
        <v/>
      </c>
      <c r="BO102" s="23"/>
      <c r="BP102" s="37">
        <f t="shared" si="109"/>
        <v>0</v>
      </c>
      <c r="BQ102" s="37">
        <f t="shared" si="110"/>
        <v>0</v>
      </c>
      <c r="BR102" s="37">
        <f t="shared" si="111"/>
        <v>0</v>
      </c>
      <c r="BS102" s="23"/>
      <c r="BT102" s="25" t="str">
        <f t="shared" si="112"/>
        <v/>
      </c>
      <c r="BU102" s="25" t="str">
        <f t="shared" si="113"/>
        <v/>
      </c>
      <c r="BV102" s="25" t="str">
        <f t="shared" si="114"/>
        <v>&gt;15000</v>
      </c>
      <c r="BW102" s="25" t="e">
        <f t="shared" si="115"/>
        <v>#VALUE!</v>
      </c>
      <c r="BX102" s="25" t="str">
        <f t="shared" si="116"/>
        <v/>
      </c>
      <c r="BY102" s="25" t="str">
        <f t="shared" si="117"/>
        <v>&gt;150000</v>
      </c>
      <c r="BZ102" s="25" t="str">
        <f t="shared" si="118"/>
        <v/>
      </c>
      <c r="CA102" s="25" t="str">
        <f t="shared" si="119"/>
        <v/>
      </c>
      <c r="CB102" s="25" t="str">
        <f t="shared" si="120"/>
        <v>&gt;150000</v>
      </c>
      <c r="CC102" s="23"/>
      <c r="CD102" s="22" t="str">
        <f t="shared" si="121"/>
        <v/>
      </c>
      <c r="CE102" s="30"/>
      <c r="CF102" s="25" t="str">
        <f t="shared" si="122"/>
        <v/>
      </c>
      <c r="CG102" s="38" t="str">
        <f t="shared" si="123"/>
        <v/>
      </c>
      <c r="IA102"/>
      <c r="IB102"/>
      <c r="IC102"/>
      <c r="ID102"/>
      <c r="IE102"/>
      <c r="IF102"/>
      <c r="IG102"/>
      <c r="IH102"/>
      <c r="II102"/>
      <c r="IJ102"/>
    </row>
    <row r="103" spans="1:244" s="4" customFormat="1" x14ac:dyDescent="0.25">
      <c r="A103" s="32">
        <v>99</v>
      </c>
      <c r="B103" s="34"/>
      <c r="C103" s="23"/>
      <c r="D103" s="34"/>
      <c r="E103" s="34"/>
      <c r="F103" s="34"/>
      <c r="G103" s="34"/>
      <c r="H103" s="34"/>
      <c r="I103" s="22"/>
      <c r="J103" s="34"/>
      <c r="K103" s="34"/>
      <c r="L103" s="25"/>
      <c r="M103" s="25" t="str">
        <f t="shared" si="63"/>
        <v/>
      </c>
      <c r="N103" s="25">
        <f t="shared" si="64"/>
        <v>9.9999999999999995E-7</v>
      </c>
      <c r="O103" s="25">
        <f t="shared" si="65"/>
        <v>9.9999999999999995E-7</v>
      </c>
      <c r="P103" s="25">
        <f t="shared" si="66"/>
        <v>9.9999999999999995E-7</v>
      </c>
      <c r="Q103" s="25">
        <f t="shared" si="67"/>
        <v>9.9999999999999995E-7</v>
      </c>
      <c r="R103" s="25">
        <f t="shared" si="68"/>
        <v>9.9999999999999995E-7</v>
      </c>
      <c r="S103" s="25">
        <f t="shared" si="69"/>
        <v>0</v>
      </c>
      <c r="T103" s="25">
        <f t="shared" si="70"/>
        <v>0</v>
      </c>
      <c r="U103" s="25">
        <f t="shared" si="71"/>
        <v>0</v>
      </c>
      <c r="V103" s="25">
        <f t="shared" si="72"/>
        <v>0</v>
      </c>
      <c r="W103" s="25">
        <f t="shared" si="73"/>
        <v>0</v>
      </c>
      <c r="X103" s="25" t="str">
        <f t="shared" si="74"/>
        <v/>
      </c>
      <c r="Y103" s="35" t="str">
        <f t="shared" si="75"/>
        <v/>
      </c>
      <c r="Z103" s="25"/>
      <c r="AA103" s="25" t="str">
        <f t="shared" si="76"/>
        <v/>
      </c>
      <c r="AB103" s="25">
        <f t="shared" si="77"/>
        <v>9.9999999999999995E-7</v>
      </c>
      <c r="AC103" s="25">
        <f t="shared" si="78"/>
        <v>9.9999999999999995E-7</v>
      </c>
      <c r="AD103" s="25">
        <f t="shared" si="79"/>
        <v>0</v>
      </c>
      <c r="AE103" s="25">
        <f t="shared" si="80"/>
        <v>0</v>
      </c>
      <c r="AF103" s="25" t="str">
        <f t="shared" si="81"/>
        <v/>
      </c>
      <c r="AG103" s="35" t="str">
        <f t="shared" si="82"/>
        <v/>
      </c>
      <c r="AH103" s="25"/>
      <c r="AI103" s="25" t="str">
        <f t="shared" si="83"/>
        <v/>
      </c>
      <c r="AJ103" s="25" t="str">
        <f t="shared" si="84"/>
        <v/>
      </c>
      <c r="AK103" s="25" t="str">
        <f t="shared" si="85"/>
        <v/>
      </c>
      <c r="AL103" s="25" t="str">
        <f t="shared" si="86"/>
        <v/>
      </c>
      <c r="AM103" s="25" t="e">
        <f t="shared" si="87"/>
        <v>#VALUE!</v>
      </c>
      <c r="AN103" s="25" t="e">
        <f t="shared" si="88"/>
        <v>#VALUE!</v>
      </c>
      <c r="AO103" s="25" t="str">
        <f t="shared" si="89"/>
        <v/>
      </c>
      <c r="AP103" s="35" t="str">
        <f t="shared" si="90"/>
        <v/>
      </c>
      <c r="AQ103" s="25"/>
      <c r="AR103" s="25">
        <v>5</v>
      </c>
      <c r="AS103" s="25">
        <v>2</v>
      </c>
      <c r="AT103" s="25">
        <v>2</v>
      </c>
      <c r="AU103" s="25">
        <v>0.5</v>
      </c>
      <c r="AV103" s="23"/>
      <c r="AW103" s="36" t="str">
        <f t="shared" si="91"/>
        <v/>
      </c>
      <c r="AX103" s="25" t="str">
        <f t="shared" si="92"/>
        <v/>
      </c>
      <c r="AY103" s="36" t="str">
        <f t="shared" si="93"/>
        <v/>
      </c>
      <c r="AZ103" s="25" t="str">
        <f t="shared" si="94"/>
        <v/>
      </c>
      <c r="BA103" s="36" t="str">
        <f t="shared" si="95"/>
        <v/>
      </c>
      <c r="BB103" s="25" t="str">
        <f t="shared" si="96"/>
        <v/>
      </c>
      <c r="BC103" s="36" t="str">
        <f t="shared" si="97"/>
        <v/>
      </c>
      <c r="BD103" s="25" t="str">
        <f t="shared" si="98"/>
        <v/>
      </c>
      <c r="BE103" s="36" t="str">
        <f t="shared" si="99"/>
        <v/>
      </c>
      <c r="BF103" s="25" t="str">
        <f t="shared" si="100"/>
        <v/>
      </c>
      <c r="BG103" s="36" t="str">
        <f t="shared" si="101"/>
        <v/>
      </c>
      <c r="BH103" s="25" t="str">
        <f t="shared" si="102"/>
        <v/>
      </c>
      <c r="BI103" s="36" t="str">
        <f t="shared" si="103"/>
        <v/>
      </c>
      <c r="BJ103" s="25" t="str">
        <f t="shared" si="104"/>
        <v/>
      </c>
      <c r="BK103" s="36" t="str">
        <f t="shared" si="105"/>
        <v/>
      </c>
      <c r="BL103" s="25" t="str">
        <f t="shared" si="106"/>
        <v/>
      </c>
      <c r="BM103" s="25" t="str">
        <f t="shared" si="107"/>
        <v/>
      </c>
      <c r="BN103" s="25" t="str">
        <f t="shared" si="108"/>
        <v/>
      </c>
      <c r="BO103" s="23"/>
      <c r="BP103" s="37">
        <f t="shared" si="109"/>
        <v>0</v>
      </c>
      <c r="BQ103" s="37">
        <f t="shared" si="110"/>
        <v>0</v>
      </c>
      <c r="BR103" s="37">
        <f t="shared" si="111"/>
        <v>0</v>
      </c>
      <c r="BS103" s="23"/>
      <c r="BT103" s="25" t="str">
        <f t="shared" si="112"/>
        <v/>
      </c>
      <c r="BU103" s="25" t="str">
        <f t="shared" si="113"/>
        <v/>
      </c>
      <c r="BV103" s="25" t="str">
        <f t="shared" si="114"/>
        <v>&gt;15000</v>
      </c>
      <c r="BW103" s="25" t="e">
        <f t="shared" si="115"/>
        <v>#VALUE!</v>
      </c>
      <c r="BX103" s="25" t="str">
        <f t="shared" si="116"/>
        <v/>
      </c>
      <c r="BY103" s="25" t="str">
        <f t="shared" si="117"/>
        <v>&gt;150000</v>
      </c>
      <c r="BZ103" s="25" t="str">
        <f t="shared" si="118"/>
        <v/>
      </c>
      <c r="CA103" s="25" t="str">
        <f t="shared" si="119"/>
        <v/>
      </c>
      <c r="CB103" s="25" t="str">
        <f t="shared" si="120"/>
        <v>&gt;150000</v>
      </c>
      <c r="CC103" s="23"/>
      <c r="CD103" s="22" t="str">
        <f t="shared" si="121"/>
        <v/>
      </c>
      <c r="CE103" s="30"/>
      <c r="CF103" s="25" t="str">
        <f t="shared" si="122"/>
        <v/>
      </c>
      <c r="CG103" s="38" t="str">
        <f t="shared" si="123"/>
        <v/>
      </c>
      <c r="IA103"/>
      <c r="IB103"/>
      <c r="IC103"/>
      <c r="ID103"/>
      <c r="IE103"/>
      <c r="IF103"/>
      <c r="IG103"/>
      <c r="IH103"/>
      <c r="II103"/>
      <c r="IJ103"/>
    </row>
    <row r="104" spans="1:244" s="4" customFormat="1" x14ac:dyDescent="0.25">
      <c r="A104" s="21">
        <v>100</v>
      </c>
      <c r="B104" s="34"/>
      <c r="C104" s="23"/>
      <c r="D104" s="34"/>
      <c r="E104" s="34"/>
      <c r="F104" s="34"/>
      <c r="G104" s="34"/>
      <c r="H104" s="34"/>
      <c r="I104" s="22"/>
      <c r="J104" s="34"/>
      <c r="K104" s="34"/>
      <c r="L104" s="25"/>
      <c r="M104" s="25" t="str">
        <f t="shared" si="63"/>
        <v/>
      </c>
      <c r="N104" s="25">
        <f t="shared" si="64"/>
        <v>9.9999999999999995E-7</v>
      </c>
      <c r="O104" s="25">
        <f t="shared" si="65"/>
        <v>9.9999999999999995E-7</v>
      </c>
      <c r="P104" s="25">
        <f t="shared" si="66"/>
        <v>9.9999999999999995E-7</v>
      </c>
      <c r="Q104" s="25">
        <f t="shared" si="67"/>
        <v>9.9999999999999995E-7</v>
      </c>
      <c r="R104" s="25">
        <f t="shared" si="68"/>
        <v>9.9999999999999995E-7</v>
      </c>
      <c r="S104" s="25">
        <f t="shared" si="69"/>
        <v>0</v>
      </c>
      <c r="T104" s="25">
        <f t="shared" si="70"/>
        <v>0</v>
      </c>
      <c r="U104" s="25">
        <f t="shared" si="71"/>
        <v>0</v>
      </c>
      <c r="V104" s="25">
        <f t="shared" si="72"/>
        <v>0</v>
      </c>
      <c r="W104" s="25">
        <f t="shared" si="73"/>
        <v>0</v>
      </c>
      <c r="X104" s="25" t="str">
        <f t="shared" si="74"/>
        <v/>
      </c>
      <c r="Y104" s="35" t="str">
        <f t="shared" si="75"/>
        <v/>
      </c>
      <c r="Z104" s="25"/>
      <c r="AA104" s="25" t="str">
        <f t="shared" si="76"/>
        <v/>
      </c>
      <c r="AB104" s="25">
        <f t="shared" si="77"/>
        <v>9.9999999999999995E-7</v>
      </c>
      <c r="AC104" s="25">
        <f t="shared" si="78"/>
        <v>9.9999999999999995E-7</v>
      </c>
      <c r="AD104" s="25">
        <f t="shared" si="79"/>
        <v>0</v>
      </c>
      <c r="AE104" s="25">
        <f t="shared" si="80"/>
        <v>0</v>
      </c>
      <c r="AF104" s="25" t="str">
        <f t="shared" si="81"/>
        <v/>
      </c>
      <c r="AG104" s="35" t="str">
        <f t="shared" si="82"/>
        <v/>
      </c>
      <c r="AH104" s="25"/>
      <c r="AI104" s="25" t="str">
        <f t="shared" si="83"/>
        <v/>
      </c>
      <c r="AJ104" s="25" t="str">
        <f t="shared" si="84"/>
        <v/>
      </c>
      <c r="AK104" s="25" t="str">
        <f t="shared" si="85"/>
        <v/>
      </c>
      <c r="AL104" s="25" t="str">
        <f t="shared" si="86"/>
        <v/>
      </c>
      <c r="AM104" s="25" t="e">
        <f t="shared" si="87"/>
        <v>#VALUE!</v>
      </c>
      <c r="AN104" s="25" t="e">
        <f t="shared" si="88"/>
        <v>#VALUE!</v>
      </c>
      <c r="AO104" s="25" t="str">
        <f t="shared" si="89"/>
        <v/>
      </c>
      <c r="AP104" s="35" t="str">
        <f t="shared" si="90"/>
        <v/>
      </c>
      <c r="AQ104" s="25"/>
      <c r="AR104" s="25">
        <v>5</v>
      </c>
      <c r="AS104" s="25">
        <v>2</v>
      </c>
      <c r="AT104" s="25">
        <v>2</v>
      </c>
      <c r="AU104" s="25">
        <v>0.5</v>
      </c>
      <c r="AV104" s="23"/>
      <c r="AW104" s="36" t="str">
        <f t="shared" si="91"/>
        <v/>
      </c>
      <c r="AX104" s="25" t="str">
        <f t="shared" si="92"/>
        <v/>
      </c>
      <c r="AY104" s="36" t="str">
        <f t="shared" si="93"/>
        <v/>
      </c>
      <c r="AZ104" s="25" t="str">
        <f t="shared" si="94"/>
        <v/>
      </c>
      <c r="BA104" s="36" t="str">
        <f t="shared" si="95"/>
        <v/>
      </c>
      <c r="BB104" s="25" t="str">
        <f t="shared" si="96"/>
        <v/>
      </c>
      <c r="BC104" s="36" t="str">
        <f t="shared" si="97"/>
        <v/>
      </c>
      <c r="BD104" s="25" t="str">
        <f t="shared" si="98"/>
        <v/>
      </c>
      <c r="BE104" s="36" t="str">
        <f t="shared" si="99"/>
        <v/>
      </c>
      <c r="BF104" s="25" t="str">
        <f t="shared" si="100"/>
        <v/>
      </c>
      <c r="BG104" s="36" t="str">
        <f t="shared" si="101"/>
        <v/>
      </c>
      <c r="BH104" s="25" t="str">
        <f t="shared" si="102"/>
        <v/>
      </c>
      <c r="BI104" s="36" t="str">
        <f t="shared" si="103"/>
        <v/>
      </c>
      <c r="BJ104" s="25" t="str">
        <f t="shared" si="104"/>
        <v/>
      </c>
      <c r="BK104" s="36" t="str">
        <f t="shared" si="105"/>
        <v/>
      </c>
      <c r="BL104" s="25" t="str">
        <f t="shared" si="106"/>
        <v/>
      </c>
      <c r="BM104" s="25" t="str">
        <f t="shared" si="107"/>
        <v/>
      </c>
      <c r="BN104" s="25" t="str">
        <f t="shared" si="108"/>
        <v/>
      </c>
      <c r="BO104" s="23"/>
      <c r="BP104" s="37">
        <f t="shared" si="109"/>
        <v>0</v>
      </c>
      <c r="BQ104" s="37">
        <f t="shared" si="110"/>
        <v>0</v>
      </c>
      <c r="BR104" s="37">
        <f t="shared" si="111"/>
        <v>0</v>
      </c>
      <c r="BS104" s="23"/>
      <c r="BT104" s="25" t="str">
        <f t="shared" si="112"/>
        <v/>
      </c>
      <c r="BU104" s="25" t="str">
        <f t="shared" si="113"/>
        <v/>
      </c>
      <c r="BV104" s="25" t="str">
        <f t="shared" si="114"/>
        <v>&gt;15000</v>
      </c>
      <c r="BW104" s="25" t="e">
        <f t="shared" si="115"/>
        <v>#VALUE!</v>
      </c>
      <c r="BX104" s="25" t="str">
        <f t="shared" si="116"/>
        <v/>
      </c>
      <c r="BY104" s="25" t="str">
        <f t="shared" si="117"/>
        <v>&gt;150000</v>
      </c>
      <c r="BZ104" s="25" t="str">
        <f t="shared" si="118"/>
        <v/>
      </c>
      <c r="CA104" s="25" t="str">
        <f t="shared" si="119"/>
        <v/>
      </c>
      <c r="CB104" s="25" t="str">
        <f t="shared" si="120"/>
        <v>&gt;150000</v>
      </c>
      <c r="CC104" s="23"/>
      <c r="CD104" s="22" t="str">
        <f t="shared" si="121"/>
        <v/>
      </c>
      <c r="CE104" s="30"/>
      <c r="CF104" s="25" t="str">
        <f t="shared" si="122"/>
        <v/>
      </c>
      <c r="CG104" s="38" t="str">
        <f t="shared" si="123"/>
        <v/>
      </c>
      <c r="IA104"/>
      <c r="IB104"/>
      <c r="IC104"/>
      <c r="ID104"/>
      <c r="IE104"/>
      <c r="IF104"/>
      <c r="IG104"/>
      <c r="IH104"/>
      <c r="II104"/>
      <c r="IJ104"/>
    </row>
    <row r="105" spans="1:244" s="4" customFormat="1" x14ac:dyDescent="0.25">
      <c r="A105" s="32">
        <v>101</v>
      </c>
      <c r="B105" s="34"/>
      <c r="C105" s="23"/>
      <c r="D105" s="34"/>
      <c r="E105" s="34"/>
      <c r="F105" s="34"/>
      <c r="G105" s="34"/>
      <c r="H105" s="34"/>
      <c r="I105" s="22"/>
      <c r="J105" s="34"/>
      <c r="K105" s="34"/>
      <c r="L105" s="25"/>
      <c r="M105" s="25" t="str">
        <f t="shared" si="63"/>
        <v/>
      </c>
      <c r="N105" s="25">
        <f t="shared" si="64"/>
        <v>9.9999999999999995E-7</v>
      </c>
      <c r="O105" s="25">
        <f t="shared" si="65"/>
        <v>9.9999999999999995E-7</v>
      </c>
      <c r="P105" s="25">
        <f t="shared" si="66"/>
        <v>9.9999999999999995E-7</v>
      </c>
      <c r="Q105" s="25">
        <f t="shared" si="67"/>
        <v>9.9999999999999995E-7</v>
      </c>
      <c r="R105" s="25">
        <f t="shared" si="68"/>
        <v>9.9999999999999995E-7</v>
      </c>
      <c r="S105" s="25">
        <f t="shared" si="69"/>
        <v>0</v>
      </c>
      <c r="T105" s="25">
        <f t="shared" si="70"/>
        <v>0</v>
      </c>
      <c r="U105" s="25">
        <f t="shared" si="71"/>
        <v>0</v>
      </c>
      <c r="V105" s="25">
        <f t="shared" si="72"/>
        <v>0</v>
      </c>
      <c r="W105" s="25">
        <f t="shared" si="73"/>
        <v>0</v>
      </c>
      <c r="X105" s="25" t="str">
        <f t="shared" si="74"/>
        <v/>
      </c>
      <c r="Y105" s="35" t="str">
        <f t="shared" si="75"/>
        <v/>
      </c>
      <c r="Z105" s="25"/>
      <c r="AA105" s="25" t="str">
        <f t="shared" si="76"/>
        <v/>
      </c>
      <c r="AB105" s="25">
        <f t="shared" si="77"/>
        <v>9.9999999999999995E-7</v>
      </c>
      <c r="AC105" s="25">
        <f t="shared" si="78"/>
        <v>9.9999999999999995E-7</v>
      </c>
      <c r="AD105" s="25">
        <f t="shared" si="79"/>
        <v>0</v>
      </c>
      <c r="AE105" s="25">
        <f t="shared" si="80"/>
        <v>0</v>
      </c>
      <c r="AF105" s="25" t="str">
        <f t="shared" si="81"/>
        <v/>
      </c>
      <c r="AG105" s="35" t="str">
        <f t="shared" si="82"/>
        <v/>
      </c>
      <c r="AH105" s="25"/>
      <c r="AI105" s="25" t="str">
        <f t="shared" si="83"/>
        <v/>
      </c>
      <c r="AJ105" s="25" t="str">
        <f t="shared" si="84"/>
        <v/>
      </c>
      <c r="AK105" s="25" t="str">
        <f t="shared" si="85"/>
        <v/>
      </c>
      <c r="AL105" s="25" t="str">
        <f t="shared" si="86"/>
        <v/>
      </c>
      <c r="AM105" s="25" t="e">
        <f t="shared" si="87"/>
        <v>#VALUE!</v>
      </c>
      <c r="AN105" s="25" t="e">
        <f t="shared" si="88"/>
        <v>#VALUE!</v>
      </c>
      <c r="AO105" s="25" t="str">
        <f t="shared" si="89"/>
        <v/>
      </c>
      <c r="AP105" s="35" t="str">
        <f t="shared" si="90"/>
        <v/>
      </c>
      <c r="AQ105" s="25"/>
      <c r="AR105" s="25">
        <v>5</v>
      </c>
      <c r="AS105" s="25">
        <v>2</v>
      </c>
      <c r="AT105" s="25">
        <v>2</v>
      </c>
      <c r="AU105" s="25">
        <v>0.5</v>
      </c>
      <c r="AV105" s="23"/>
      <c r="AW105" s="36" t="str">
        <f t="shared" si="91"/>
        <v/>
      </c>
      <c r="AX105" s="25" t="str">
        <f t="shared" si="92"/>
        <v/>
      </c>
      <c r="AY105" s="36" t="str">
        <f t="shared" si="93"/>
        <v/>
      </c>
      <c r="AZ105" s="25" t="str">
        <f t="shared" si="94"/>
        <v/>
      </c>
      <c r="BA105" s="36" t="str">
        <f t="shared" si="95"/>
        <v/>
      </c>
      <c r="BB105" s="25" t="str">
        <f t="shared" si="96"/>
        <v/>
      </c>
      <c r="BC105" s="36" t="str">
        <f t="shared" si="97"/>
        <v/>
      </c>
      <c r="BD105" s="25" t="str">
        <f t="shared" si="98"/>
        <v/>
      </c>
      <c r="BE105" s="36" t="str">
        <f t="shared" si="99"/>
        <v/>
      </c>
      <c r="BF105" s="25" t="str">
        <f t="shared" si="100"/>
        <v/>
      </c>
      <c r="BG105" s="36" t="str">
        <f t="shared" si="101"/>
        <v/>
      </c>
      <c r="BH105" s="25" t="str">
        <f t="shared" si="102"/>
        <v/>
      </c>
      <c r="BI105" s="36" t="str">
        <f t="shared" si="103"/>
        <v/>
      </c>
      <c r="BJ105" s="25" t="str">
        <f t="shared" si="104"/>
        <v/>
      </c>
      <c r="BK105" s="36" t="str">
        <f t="shared" si="105"/>
        <v/>
      </c>
      <c r="BL105" s="25" t="str">
        <f t="shared" si="106"/>
        <v/>
      </c>
      <c r="BM105" s="25" t="str">
        <f t="shared" si="107"/>
        <v/>
      </c>
      <c r="BN105" s="25" t="str">
        <f t="shared" si="108"/>
        <v/>
      </c>
      <c r="BO105" s="23"/>
      <c r="BP105" s="37">
        <f t="shared" si="109"/>
        <v>0</v>
      </c>
      <c r="BQ105" s="37">
        <f t="shared" si="110"/>
        <v>0</v>
      </c>
      <c r="BR105" s="37">
        <f t="shared" si="111"/>
        <v>0</v>
      </c>
      <c r="BS105" s="23"/>
      <c r="BT105" s="25" t="str">
        <f t="shared" si="112"/>
        <v/>
      </c>
      <c r="BU105" s="25" t="str">
        <f t="shared" si="113"/>
        <v/>
      </c>
      <c r="BV105" s="25" t="str">
        <f t="shared" si="114"/>
        <v>&gt;15000</v>
      </c>
      <c r="BW105" s="25" t="e">
        <f t="shared" si="115"/>
        <v>#VALUE!</v>
      </c>
      <c r="BX105" s="25" t="str">
        <f t="shared" si="116"/>
        <v/>
      </c>
      <c r="BY105" s="25" t="str">
        <f t="shared" si="117"/>
        <v>&gt;150000</v>
      </c>
      <c r="BZ105" s="25" t="str">
        <f t="shared" si="118"/>
        <v/>
      </c>
      <c r="CA105" s="25" t="str">
        <f t="shared" si="119"/>
        <v/>
      </c>
      <c r="CB105" s="25" t="str">
        <f t="shared" si="120"/>
        <v>&gt;150000</v>
      </c>
      <c r="CC105" s="23"/>
      <c r="CD105" s="22" t="str">
        <f t="shared" si="121"/>
        <v/>
      </c>
      <c r="CE105" s="30"/>
      <c r="CF105" s="25" t="str">
        <f t="shared" si="122"/>
        <v/>
      </c>
      <c r="CG105" s="38" t="str">
        <f t="shared" si="123"/>
        <v/>
      </c>
      <c r="IA105"/>
      <c r="IB105"/>
      <c r="IC105"/>
      <c r="ID105"/>
      <c r="IE105"/>
      <c r="IF105"/>
      <c r="IG105"/>
      <c r="IH105"/>
      <c r="II105"/>
      <c r="IJ105"/>
    </row>
    <row r="106" spans="1:244" s="4" customFormat="1" x14ac:dyDescent="0.25">
      <c r="A106" s="21">
        <v>102</v>
      </c>
      <c r="B106" s="34"/>
      <c r="C106" s="23"/>
      <c r="D106" s="34"/>
      <c r="E106" s="34"/>
      <c r="F106" s="34"/>
      <c r="G106" s="34"/>
      <c r="H106" s="34"/>
      <c r="I106" s="22"/>
      <c r="J106" s="34"/>
      <c r="K106" s="34"/>
      <c r="L106" s="25"/>
      <c r="M106" s="25" t="str">
        <f t="shared" si="63"/>
        <v/>
      </c>
      <c r="N106" s="25">
        <f t="shared" si="64"/>
        <v>9.9999999999999995E-7</v>
      </c>
      <c r="O106" s="25">
        <f t="shared" si="65"/>
        <v>9.9999999999999995E-7</v>
      </c>
      <c r="P106" s="25">
        <f t="shared" si="66"/>
        <v>9.9999999999999995E-7</v>
      </c>
      <c r="Q106" s="25">
        <f t="shared" si="67"/>
        <v>9.9999999999999995E-7</v>
      </c>
      <c r="R106" s="25">
        <f t="shared" si="68"/>
        <v>9.9999999999999995E-7</v>
      </c>
      <c r="S106" s="25">
        <f t="shared" si="69"/>
        <v>0</v>
      </c>
      <c r="T106" s="25">
        <f t="shared" si="70"/>
        <v>0</v>
      </c>
      <c r="U106" s="25">
        <f t="shared" si="71"/>
        <v>0</v>
      </c>
      <c r="V106" s="25">
        <f t="shared" si="72"/>
        <v>0</v>
      </c>
      <c r="W106" s="25">
        <f t="shared" si="73"/>
        <v>0</v>
      </c>
      <c r="X106" s="25" t="str">
        <f t="shared" si="74"/>
        <v/>
      </c>
      <c r="Y106" s="35" t="str">
        <f t="shared" si="75"/>
        <v/>
      </c>
      <c r="Z106" s="25"/>
      <c r="AA106" s="25" t="str">
        <f t="shared" si="76"/>
        <v/>
      </c>
      <c r="AB106" s="25">
        <f t="shared" si="77"/>
        <v>9.9999999999999995E-7</v>
      </c>
      <c r="AC106" s="25">
        <f t="shared" si="78"/>
        <v>9.9999999999999995E-7</v>
      </c>
      <c r="AD106" s="25">
        <f t="shared" si="79"/>
        <v>0</v>
      </c>
      <c r="AE106" s="25">
        <f t="shared" si="80"/>
        <v>0</v>
      </c>
      <c r="AF106" s="25" t="str">
        <f t="shared" si="81"/>
        <v/>
      </c>
      <c r="AG106" s="35" t="str">
        <f t="shared" si="82"/>
        <v/>
      </c>
      <c r="AH106" s="25"/>
      <c r="AI106" s="25" t="str">
        <f t="shared" si="83"/>
        <v/>
      </c>
      <c r="AJ106" s="25" t="str">
        <f t="shared" si="84"/>
        <v/>
      </c>
      <c r="AK106" s="25" t="str">
        <f t="shared" si="85"/>
        <v/>
      </c>
      <c r="AL106" s="25" t="str">
        <f t="shared" si="86"/>
        <v/>
      </c>
      <c r="AM106" s="25" t="e">
        <f t="shared" si="87"/>
        <v>#VALUE!</v>
      </c>
      <c r="AN106" s="25" t="e">
        <f t="shared" si="88"/>
        <v>#VALUE!</v>
      </c>
      <c r="AO106" s="25" t="str">
        <f t="shared" si="89"/>
        <v/>
      </c>
      <c r="AP106" s="35" t="str">
        <f t="shared" si="90"/>
        <v/>
      </c>
      <c r="AQ106" s="25"/>
      <c r="AR106" s="25">
        <v>5</v>
      </c>
      <c r="AS106" s="25">
        <v>2</v>
      </c>
      <c r="AT106" s="25">
        <v>2</v>
      </c>
      <c r="AU106" s="25">
        <v>0.5</v>
      </c>
      <c r="AV106" s="23"/>
      <c r="AW106" s="36" t="str">
        <f t="shared" si="91"/>
        <v/>
      </c>
      <c r="AX106" s="25" t="str">
        <f t="shared" si="92"/>
        <v/>
      </c>
      <c r="AY106" s="36" t="str">
        <f t="shared" si="93"/>
        <v/>
      </c>
      <c r="AZ106" s="25" t="str">
        <f t="shared" si="94"/>
        <v/>
      </c>
      <c r="BA106" s="36" t="str">
        <f t="shared" si="95"/>
        <v/>
      </c>
      <c r="BB106" s="25" t="str">
        <f t="shared" si="96"/>
        <v/>
      </c>
      <c r="BC106" s="36" t="str">
        <f t="shared" si="97"/>
        <v/>
      </c>
      <c r="BD106" s="25" t="str">
        <f t="shared" si="98"/>
        <v/>
      </c>
      <c r="BE106" s="36" t="str">
        <f t="shared" si="99"/>
        <v/>
      </c>
      <c r="BF106" s="25" t="str">
        <f t="shared" si="100"/>
        <v/>
      </c>
      <c r="BG106" s="36" t="str">
        <f t="shared" si="101"/>
        <v/>
      </c>
      <c r="BH106" s="25" t="str">
        <f t="shared" si="102"/>
        <v/>
      </c>
      <c r="BI106" s="36" t="str">
        <f t="shared" si="103"/>
        <v/>
      </c>
      <c r="BJ106" s="25" t="str">
        <f t="shared" si="104"/>
        <v/>
      </c>
      <c r="BK106" s="36" t="str">
        <f t="shared" si="105"/>
        <v/>
      </c>
      <c r="BL106" s="25" t="str">
        <f t="shared" si="106"/>
        <v/>
      </c>
      <c r="BM106" s="25" t="str">
        <f t="shared" si="107"/>
        <v/>
      </c>
      <c r="BN106" s="25" t="str">
        <f t="shared" si="108"/>
        <v/>
      </c>
      <c r="BO106" s="23"/>
      <c r="BP106" s="37">
        <f t="shared" si="109"/>
        <v>0</v>
      </c>
      <c r="BQ106" s="37">
        <f t="shared" si="110"/>
        <v>0</v>
      </c>
      <c r="BR106" s="37">
        <f t="shared" si="111"/>
        <v>0</v>
      </c>
      <c r="BS106" s="23"/>
      <c r="BT106" s="25" t="str">
        <f t="shared" si="112"/>
        <v/>
      </c>
      <c r="BU106" s="25" t="str">
        <f t="shared" si="113"/>
        <v/>
      </c>
      <c r="BV106" s="25" t="str">
        <f t="shared" si="114"/>
        <v>&gt;15000</v>
      </c>
      <c r="BW106" s="25" t="e">
        <f t="shared" si="115"/>
        <v>#VALUE!</v>
      </c>
      <c r="BX106" s="25" t="str">
        <f t="shared" si="116"/>
        <v/>
      </c>
      <c r="BY106" s="25" t="str">
        <f t="shared" si="117"/>
        <v>&gt;150000</v>
      </c>
      <c r="BZ106" s="25" t="str">
        <f t="shared" si="118"/>
        <v/>
      </c>
      <c r="CA106" s="25" t="str">
        <f t="shared" si="119"/>
        <v/>
      </c>
      <c r="CB106" s="25" t="str">
        <f t="shared" si="120"/>
        <v>&gt;150000</v>
      </c>
      <c r="CC106" s="23"/>
      <c r="CD106" s="22" t="str">
        <f t="shared" si="121"/>
        <v/>
      </c>
      <c r="CE106" s="30"/>
      <c r="CF106" s="25" t="str">
        <f t="shared" si="122"/>
        <v/>
      </c>
      <c r="CG106" s="38" t="str">
        <f t="shared" si="123"/>
        <v/>
      </c>
      <c r="IA106"/>
      <c r="IB106"/>
      <c r="IC106"/>
      <c r="ID106"/>
      <c r="IE106"/>
      <c r="IF106"/>
      <c r="IG106"/>
      <c r="IH106"/>
      <c r="II106"/>
      <c r="IJ106"/>
    </row>
    <row r="107" spans="1:244" s="4" customFormat="1" x14ac:dyDescent="0.25">
      <c r="A107" s="32">
        <v>103</v>
      </c>
      <c r="B107" s="34"/>
      <c r="C107" s="23"/>
      <c r="D107" s="34"/>
      <c r="E107" s="34"/>
      <c r="F107" s="34"/>
      <c r="G107" s="34"/>
      <c r="H107" s="34"/>
      <c r="I107" s="22"/>
      <c r="J107" s="34"/>
      <c r="K107" s="34"/>
      <c r="L107" s="25"/>
      <c r="M107" s="25" t="str">
        <f t="shared" si="63"/>
        <v/>
      </c>
      <c r="N107" s="25">
        <f t="shared" si="64"/>
        <v>9.9999999999999995E-7</v>
      </c>
      <c r="O107" s="25">
        <f t="shared" si="65"/>
        <v>9.9999999999999995E-7</v>
      </c>
      <c r="P107" s="25">
        <f t="shared" si="66"/>
        <v>9.9999999999999995E-7</v>
      </c>
      <c r="Q107" s="25">
        <f t="shared" si="67"/>
        <v>9.9999999999999995E-7</v>
      </c>
      <c r="R107" s="25">
        <f t="shared" si="68"/>
        <v>9.9999999999999995E-7</v>
      </c>
      <c r="S107" s="25">
        <f t="shared" si="69"/>
        <v>0</v>
      </c>
      <c r="T107" s="25">
        <f t="shared" si="70"/>
        <v>0</v>
      </c>
      <c r="U107" s="25">
        <f t="shared" si="71"/>
        <v>0</v>
      </c>
      <c r="V107" s="25">
        <f t="shared" si="72"/>
        <v>0</v>
      </c>
      <c r="W107" s="25">
        <f t="shared" si="73"/>
        <v>0</v>
      </c>
      <c r="X107" s="25" t="str">
        <f t="shared" si="74"/>
        <v/>
      </c>
      <c r="Y107" s="35" t="str">
        <f t="shared" si="75"/>
        <v/>
      </c>
      <c r="Z107" s="25"/>
      <c r="AA107" s="25" t="str">
        <f t="shared" si="76"/>
        <v/>
      </c>
      <c r="AB107" s="25">
        <f t="shared" si="77"/>
        <v>9.9999999999999995E-7</v>
      </c>
      <c r="AC107" s="25">
        <f t="shared" si="78"/>
        <v>9.9999999999999995E-7</v>
      </c>
      <c r="AD107" s="25">
        <f t="shared" si="79"/>
        <v>0</v>
      </c>
      <c r="AE107" s="25">
        <f t="shared" si="80"/>
        <v>0</v>
      </c>
      <c r="AF107" s="25" t="str">
        <f t="shared" si="81"/>
        <v/>
      </c>
      <c r="AG107" s="35" t="str">
        <f t="shared" si="82"/>
        <v/>
      </c>
      <c r="AH107" s="25"/>
      <c r="AI107" s="25" t="str">
        <f t="shared" si="83"/>
        <v/>
      </c>
      <c r="AJ107" s="25" t="str">
        <f t="shared" si="84"/>
        <v/>
      </c>
      <c r="AK107" s="25" t="str">
        <f t="shared" si="85"/>
        <v/>
      </c>
      <c r="AL107" s="25" t="str">
        <f t="shared" si="86"/>
        <v/>
      </c>
      <c r="AM107" s="25" t="e">
        <f t="shared" si="87"/>
        <v>#VALUE!</v>
      </c>
      <c r="AN107" s="25" t="e">
        <f t="shared" si="88"/>
        <v>#VALUE!</v>
      </c>
      <c r="AO107" s="25" t="str">
        <f t="shared" si="89"/>
        <v/>
      </c>
      <c r="AP107" s="35" t="str">
        <f t="shared" si="90"/>
        <v/>
      </c>
      <c r="AQ107" s="25"/>
      <c r="AR107" s="25">
        <v>5</v>
      </c>
      <c r="AS107" s="25">
        <v>2</v>
      </c>
      <c r="AT107" s="25">
        <v>2</v>
      </c>
      <c r="AU107" s="25">
        <v>0.5</v>
      </c>
      <c r="AV107" s="23"/>
      <c r="AW107" s="36" t="str">
        <f t="shared" si="91"/>
        <v/>
      </c>
      <c r="AX107" s="25" t="str">
        <f t="shared" si="92"/>
        <v/>
      </c>
      <c r="AY107" s="36" t="str">
        <f t="shared" si="93"/>
        <v/>
      </c>
      <c r="AZ107" s="25" t="str">
        <f t="shared" si="94"/>
        <v/>
      </c>
      <c r="BA107" s="36" t="str">
        <f t="shared" si="95"/>
        <v/>
      </c>
      <c r="BB107" s="25" t="str">
        <f t="shared" si="96"/>
        <v/>
      </c>
      <c r="BC107" s="36" t="str">
        <f t="shared" si="97"/>
        <v/>
      </c>
      <c r="BD107" s="25" t="str">
        <f t="shared" si="98"/>
        <v/>
      </c>
      <c r="BE107" s="36" t="str">
        <f t="shared" si="99"/>
        <v/>
      </c>
      <c r="BF107" s="25" t="str">
        <f t="shared" si="100"/>
        <v/>
      </c>
      <c r="BG107" s="36" t="str">
        <f t="shared" si="101"/>
        <v/>
      </c>
      <c r="BH107" s="25" t="str">
        <f t="shared" si="102"/>
        <v/>
      </c>
      <c r="BI107" s="36" t="str">
        <f t="shared" si="103"/>
        <v/>
      </c>
      <c r="BJ107" s="25" t="str">
        <f t="shared" si="104"/>
        <v/>
      </c>
      <c r="BK107" s="36" t="str">
        <f t="shared" si="105"/>
        <v/>
      </c>
      <c r="BL107" s="25" t="str">
        <f t="shared" si="106"/>
        <v/>
      </c>
      <c r="BM107" s="25" t="str">
        <f t="shared" si="107"/>
        <v/>
      </c>
      <c r="BN107" s="25" t="str">
        <f t="shared" si="108"/>
        <v/>
      </c>
      <c r="BO107" s="23"/>
      <c r="BP107" s="37">
        <f t="shared" si="109"/>
        <v>0</v>
      </c>
      <c r="BQ107" s="37">
        <f t="shared" si="110"/>
        <v>0</v>
      </c>
      <c r="BR107" s="37">
        <f t="shared" si="111"/>
        <v>0</v>
      </c>
      <c r="BS107" s="23"/>
      <c r="BT107" s="25" t="str">
        <f t="shared" si="112"/>
        <v/>
      </c>
      <c r="BU107" s="25" t="str">
        <f t="shared" si="113"/>
        <v/>
      </c>
      <c r="BV107" s="25" t="str">
        <f t="shared" si="114"/>
        <v>&gt;15000</v>
      </c>
      <c r="BW107" s="25" t="e">
        <f t="shared" si="115"/>
        <v>#VALUE!</v>
      </c>
      <c r="BX107" s="25" t="str">
        <f t="shared" si="116"/>
        <v/>
      </c>
      <c r="BY107" s="25" t="str">
        <f t="shared" si="117"/>
        <v>&gt;150000</v>
      </c>
      <c r="BZ107" s="25" t="str">
        <f t="shared" si="118"/>
        <v/>
      </c>
      <c r="CA107" s="25" t="str">
        <f t="shared" si="119"/>
        <v/>
      </c>
      <c r="CB107" s="25" t="str">
        <f t="shared" si="120"/>
        <v>&gt;150000</v>
      </c>
      <c r="CC107" s="23"/>
      <c r="CD107" s="22" t="str">
        <f t="shared" si="121"/>
        <v/>
      </c>
      <c r="CE107" s="30"/>
      <c r="CF107" s="25" t="str">
        <f t="shared" si="122"/>
        <v/>
      </c>
      <c r="CG107" s="38" t="str">
        <f t="shared" si="123"/>
        <v/>
      </c>
      <c r="IA107"/>
      <c r="IB107"/>
      <c r="IC107"/>
      <c r="ID107"/>
      <c r="IE107"/>
      <c r="IF107"/>
      <c r="IG107"/>
      <c r="IH107"/>
      <c r="II107"/>
      <c r="IJ107"/>
    </row>
    <row r="108" spans="1:244" s="4" customFormat="1" x14ac:dyDescent="0.25">
      <c r="A108" s="21">
        <v>104</v>
      </c>
      <c r="B108" s="34"/>
      <c r="C108" s="23"/>
      <c r="D108" s="34"/>
      <c r="E108" s="34"/>
      <c r="F108" s="34"/>
      <c r="G108" s="34"/>
      <c r="H108" s="34"/>
      <c r="I108" s="22"/>
      <c r="J108" s="34"/>
      <c r="K108" s="34"/>
      <c r="L108" s="25"/>
      <c r="M108" s="25" t="str">
        <f t="shared" si="63"/>
        <v/>
      </c>
      <c r="N108" s="25">
        <f t="shared" si="64"/>
        <v>9.9999999999999995E-7</v>
      </c>
      <c r="O108" s="25">
        <f t="shared" si="65"/>
        <v>9.9999999999999995E-7</v>
      </c>
      <c r="P108" s="25">
        <f t="shared" si="66"/>
        <v>9.9999999999999995E-7</v>
      </c>
      <c r="Q108" s="25">
        <f t="shared" si="67"/>
        <v>9.9999999999999995E-7</v>
      </c>
      <c r="R108" s="25">
        <f t="shared" si="68"/>
        <v>9.9999999999999995E-7</v>
      </c>
      <c r="S108" s="25">
        <f t="shared" si="69"/>
        <v>0</v>
      </c>
      <c r="T108" s="25">
        <f t="shared" si="70"/>
        <v>0</v>
      </c>
      <c r="U108" s="25">
        <f t="shared" si="71"/>
        <v>0</v>
      </c>
      <c r="V108" s="25">
        <f t="shared" si="72"/>
        <v>0</v>
      </c>
      <c r="W108" s="25">
        <f t="shared" si="73"/>
        <v>0</v>
      </c>
      <c r="X108" s="25" t="str">
        <f t="shared" si="74"/>
        <v/>
      </c>
      <c r="Y108" s="35" t="str">
        <f t="shared" si="75"/>
        <v/>
      </c>
      <c r="Z108" s="25"/>
      <c r="AA108" s="25" t="str">
        <f t="shared" si="76"/>
        <v/>
      </c>
      <c r="AB108" s="25">
        <f t="shared" si="77"/>
        <v>9.9999999999999995E-7</v>
      </c>
      <c r="AC108" s="25">
        <f t="shared" si="78"/>
        <v>9.9999999999999995E-7</v>
      </c>
      <c r="AD108" s="25">
        <f t="shared" si="79"/>
        <v>0</v>
      </c>
      <c r="AE108" s="25">
        <f t="shared" si="80"/>
        <v>0</v>
      </c>
      <c r="AF108" s="25" t="str">
        <f t="shared" si="81"/>
        <v/>
      </c>
      <c r="AG108" s="35" t="str">
        <f t="shared" si="82"/>
        <v/>
      </c>
      <c r="AH108" s="25"/>
      <c r="AI108" s="25" t="str">
        <f t="shared" si="83"/>
        <v/>
      </c>
      <c r="AJ108" s="25" t="str">
        <f t="shared" si="84"/>
        <v/>
      </c>
      <c r="AK108" s="25" t="str">
        <f t="shared" si="85"/>
        <v/>
      </c>
      <c r="AL108" s="25" t="str">
        <f t="shared" si="86"/>
        <v/>
      </c>
      <c r="AM108" s="25" t="e">
        <f t="shared" si="87"/>
        <v>#VALUE!</v>
      </c>
      <c r="AN108" s="25" t="e">
        <f t="shared" si="88"/>
        <v>#VALUE!</v>
      </c>
      <c r="AO108" s="25" t="str">
        <f t="shared" si="89"/>
        <v/>
      </c>
      <c r="AP108" s="35" t="str">
        <f t="shared" si="90"/>
        <v/>
      </c>
      <c r="AQ108" s="25"/>
      <c r="AR108" s="25">
        <v>5</v>
      </c>
      <c r="AS108" s="25">
        <v>2</v>
      </c>
      <c r="AT108" s="25">
        <v>2</v>
      </c>
      <c r="AU108" s="25">
        <v>0.5</v>
      </c>
      <c r="AV108" s="23"/>
      <c r="AW108" s="36" t="str">
        <f t="shared" si="91"/>
        <v/>
      </c>
      <c r="AX108" s="25" t="str">
        <f t="shared" si="92"/>
        <v/>
      </c>
      <c r="AY108" s="36" t="str">
        <f t="shared" si="93"/>
        <v/>
      </c>
      <c r="AZ108" s="25" t="str">
        <f t="shared" si="94"/>
        <v/>
      </c>
      <c r="BA108" s="36" t="str">
        <f t="shared" si="95"/>
        <v/>
      </c>
      <c r="BB108" s="25" t="str">
        <f t="shared" si="96"/>
        <v/>
      </c>
      <c r="BC108" s="36" t="str">
        <f t="shared" si="97"/>
        <v/>
      </c>
      <c r="BD108" s="25" t="str">
        <f t="shared" si="98"/>
        <v/>
      </c>
      <c r="BE108" s="36" t="str">
        <f t="shared" si="99"/>
        <v/>
      </c>
      <c r="BF108" s="25" t="str">
        <f t="shared" si="100"/>
        <v/>
      </c>
      <c r="BG108" s="36" t="str">
        <f t="shared" si="101"/>
        <v/>
      </c>
      <c r="BH108" s="25" t="str">
        <f t="shared" si="102"/>
        <v/>
      </c>
      <c r="BI108" s="36" t="str">
        <f t="shared" si="103"/>
        <v/>
      </c>
      <c r="BJ108" s="25" t="str">
        <f t="shared" si="104"/>
        <v/>
      </c>
      <c r="BK108" s="36" t="str">
        <f t="shared" si="105"/>
        <v/>
      </c>
      <c r="BL108" s="25" t="str">
        <f t="shared" si="106"/>
        <v/>
      </c>
      <c r="BM108" s="25" t="str">
        <f t="shared" si="107"/>
        <v/>
      </c>
      <c r="BN108" s="25" t="str">
        <f t="shared" si="108"/>
        <v/>
      </c>
      <c r="BO108" s="23"/>
      <c r="BP108" s="37">
        <f t="shared" si="109"/>
        <v>0</v>
      </c>
      <c r="BQ108" s="37">
        <f t="shared" si="110"/>
        <v>0</v>
      </c>
      <c r="BR108" s="37">
        <f t="shared" si="111"/>
        <v>0</v>
      </c>
      <c r="BS108" s="23"/>
      <c r="BT108" s="25" t="str">
        <f t="shared" si="112"/>
        <v/>
      </c>
      <c r="BU108" s="25" t="str">
        <f t="shared" si="113"/>
        <v/>
      </c>
      <c r="BV108" s="25" t="str">
        <f t="shared" si="114"/>
        <v>&gt;15000</v>
      </c>
      <c r="BW108" s="25" t="e">
        <f t="shared" si="115"/>
        <v>#VALUE!</v>
      </c>
      <c r="BX108" s="25" t="str">
        <f t="shared" si="116"/>
        <v/>
      </c>
      <c r="BY108" s="25" t="str">
        <f t="shared" si="117"/>
        <v>&gt;150000</v>
      </c>
      <c r="BZ108" s="25" t="str">
        <f t="shared" si="118"/>
        <v/>
      </c>
      <c r="CA108" s="25" t="str">
        <f t="shared" si="119"/>
        <v/>
      </c>
      <c r="CB108" s="25" t="str">
        <f t="shared" si="120"/>
        <v>&gt;150000</v>
      </c>
      <c r="CC108" s="23"/>
      <c r="CD108" s="22" t="str">
        <f t="shared" si="121"/>
        <v/>
      </c>
      <c r="CE108" s="30"/>
      <c r="CF108" s="25" t="str">
        <f t="shared" si="122"/>
        <v/>
      </c>
      <c r="CG108" s="38" t="str">
        <f t="shared" si="123"/>
        <v/>
      </c>
      <c r="IA108"/>
      <c r="IB108"/>
      <c r="IC108"/>
      <c r="ID108"/>
      <c r="IE108"/>
      <c r="IF108"/>
      <c r="IG108"/>
      <c r="IH108"/>
      <c r="II108"/>
      <c r="IJ108"/>
    </row>
    <row r="109" spans="1:244" s="4" customFormat="1" x14ac:dyDescent="0.25">
      <c r="A109" s="32">
        <v>105</v>
      </c>
      <c r="B109" s="34"/>
      <c r="C109" s="23"/>
      <c r="D109" s="34"/>
      <c r="E109" s="34"/>
      <c r="F109" s="34"/>
      <c r="G109" s="34"/>
      <c r="H109" s="34"/>
      <c r="I109" s="22"/>
      <c r="J109" s="34"/>
      <c r="K109" s="34"/>
      <c r="L109" s="25"/>
      <c r="M109" s="25" t="str">
        <f t="shared" si="63"/>
        <v/>
      </c>
      <c r="N109" s="25">
        <f t="shared" si="64"/>
        <v>9.9999999999999995E-7</v>
      </c>
      <c r="O109" s="25">
        <f t="shared" si="65"/>
        <v>9.9999999999999995E-7</v>
      </c>
      <c r="P109" s="25">
        <f t="shared" si="66"/>
        <v>9.9999999999999995E-7</v>
      </c>
      <c r="Q109" s="25">
        <f t="shared" si="67"/>
        <v>9.9999999999999995E-7</v>
      </c>
      <c r="R109" s="25">
        <f t="shared" si="68"/>
        <v>9.9999999999999995E-7</v>
      </c>
      <c r="S109" s="25">
        <f t="shared" si="69"/>
        <v>0</v>
      </c>
      <c r="T109" s="25">
        <f t="shared" si="70"/>
        <v>0</v>
      </c>
      <c r="U109" s="25">
        <f t="shared" si="71"/>
        <v>0</v>
      </c>
      <c r="V109" s="25">
        <f t="shared" si="72"/>
        <v>0</v>
      </c>
      <c r="W109" s="25">
        <f t="shared" si="73"/>
        <v>0</v>
      </c>
      <c r="X109" s="25" t="str">
        <f t="shared" si="74"/>
        <v/>
      </c>
      <c r="Y109" s="35" t="str">
        <f t="shared" si="75"/>
        <v/>
      </c>
      <c r="Z109" s="25"/>
      <c r="AA109" s="25" t="str">
        <f t="shared" si="76"/>
        <v/>
      </c>
      <c r="AB109" s="25">
        <f t="shared" si="77"/>
        <v>9.9999999999999995E-7</v>
      </c>
      <c r="AC109" s="25">
        <f t="shared" si="78"/>
        <v>9.9999999999999995E-7</v>
      </c>
      <c r="AD109" s="25">
        <f t="shared" si="79"/>
        <v>0</v>
      </c>
      <c r="AE109" s="25">
        <f t="shared" si="80"/>
        <v>0</v>
      </c>
      <c r="AF109" s="25" t="str">
        <f t="shared" si="81"/>
        <v/>
      </c>
      <c r="AG109" s="35" t="str">
        <f t="shared" si="82"/>
        <v/>
      </c>
      <c r="AH109" s="25"/>
      <c r="AI109" s="25" t="str">
        <f t="shared" si="83"/>
        <v/>
      </c>
      <c r="AJ109" s="25" t="str">
        <f t="shared" si="84"/>
        <v/>
      </c>
      <c r="AK109" s="25" t="str">
        <f t="shared" si="85"/>
        <v/>
      </c>
      <c r="AL109" s="25" t="str">
        <f t="shared" si="86"/>
        <v/>
      </c>
      <c r="AM109" s="25" t="e">
        <f t="shared" si="87"/>
        <v>#VALUE!</v>
      </c>
      <c r="AN109" s="25" t="e">
        <f t="shared" si="88"/>
        <v>#VALUE!</v>
      </c>
      <c r="AO109" s="25" t="str">
        <f t="shared" si="89"/>
        <v/>
      </c>
      <c r="AP109" s="35" t="str">
        <f t="shared" si="90"/>
        <v/>
      </c>
      <c r="AQ109" s="25"/>
      <c r="AR109" s="25">
        <v>5</v>
      </c>
      <c r="AS109" s="25">
        <v>2</v>
      </c>
      <c r="AT109" s="25">
        <v>2</v>
      </c>
      <c r="AU109" s="25">
        <v>0.5</v>
      </c>
      <c r="AV109" s="23"/>
      <c r="AW109" s="36" t="str">
        <f t="shared" si="91"/>
        <v/>
      </c>
      <c r="AX109" s="25" t="str">
        <f t="shared" si="92"/>
        <v/>
      </c>
      <c r="AY109" s="36" t="str">
        <f t="shared" si="93"/>
        <v/>
      </c>
      <c r="AZ109" s="25" t="str">
        <f t="shared" si="94"/>
        <v/>
      </c>
      <c r="BA109" s="36" t="str">
        <f t="shared" si="95"/>
        <v/>
      </c>
      <c r="BB109" s="25" t="str">
        <f t="shared" si="96"/>
        <v/>
      </c>
      <c r="BC109" s="36" t="str">
        <f t="shared" si="97"/>
        <v/>
      </c>
      <c r="BD109" s="25" t="str">
        <f t="shared" si="98"/>
        <v/>
      </c>
      <c r="BE109" s="36" t="str">
        <f t="shared" si="99"/>
        <v/>
      </c>
      <c r="BF109" s="25" t="str">
        <f t="shared" si="100"/>
        <v/>
      </c>
      <c r="BG109" s="36" t="str">
        <f t="shared" si="101"/>
        <v/>
      </c>
      <c r="BH109" s="25" t="str">
        <f t="shared" si="102"/>
        <v/>
      </c>
      <c r="BI109" s="36" t="str">
        <f t="shared" si="103"/>
        <v/>
      </c>
      <c r="BJ109" s="25" t="str">
        <f t="shared" si="104"/>
        <v/>
      </c>
      <c r="BK109" s="36" t="str">
        <f t="shared" si="105"/>
        <v/>
      </c>
      <c r="BL109" s="25" t="str">
        <f t="shared" si="106"/>
        <v/>
      </c>
      <c r="BM109" s="25" t="str">
        <f t="shared" si="107"/>
        <v/>
      </c>
      <c r="BN109" s="25" t="str">
        <f t="shared" si="108"/>
        <v/>
      </c>
      <c r="BO109" s="23"/>
      <c r="BP109" s="37">
        <f t="shared" si="109"/>
        <v>0</v>
      </c>
      <c r="BQ109" s="37">
        <f t="shared" si="110"/>
        <v>0</v>
      </c>
      <c r="BR109" s="37">
        <f t="shared" si="111"/>
        <v>0</v>
      </c>
      <c r="BS109" s="23"/>
      <c r="BT109" s="25" t="str">
        <f t="shared" si="112"/>
        <v/>
      </c>
      <c r="BU109" s="25" t="str">
        <f t="shared" si="113"/>
        <v/>
      </c>
      <c r="BV109" s="25" t="str">
        <f t="shared" si="114"/>
        <v>&gt;15000</v>
      </c>
      <c r="BW109" s="25" t="e">
        <f t="shared" si="115"/>
        <v>#VALUE!</v>
      </c>
      <c r="BX109" s="25" t="str">
        <f t="shared" si="116"/>
        <v/>
      </c>
      <c r="BY109" s="25" t="str">
        <f t="shared" si="117"/>
        <v>&gt;150000</v>
      </c>
      <c r="BZ109" s="25" t="str">
        <f t="shared" si="118"/>
        <v/>
      </c>
      <c r="CA109" s="25" t="str">
        <f t="shared" si="119"/>
        <v/>
      </c>
      <c r="CB109" s="25" t="str">
        <f t="shared" si="120"/>
        <v>&gt;150000</v>
      </c>
      <c r="CC109" s="23"/>
      <c r="CD109" s="22" t="str">
        <f t="shared" si="121"/>
        <v/>
      </c>
      <c r="CE109" s="30"/>
      <c r="CF109" s="25" t="str">
        <f t="shared" si="122"/>
        <v/>
      </c>
      <c r="CG109" s="38" t="str">
        <f t="shared" si="123"/>
        <v/>
      </c>
      <c r="IA109"/>
      <c r="IB109"/>
      <c r="IC109"/>
      <c r="ID109"/>
      <c r="IE109"/>
      <c r="IF109"/>
      <c r="IG109"/>
      <c r="IH109"/>
      <c r="II109"/>
      <c r="IJ109"/>
    </row>
    <row r="110" spans="1:244" s="4" customFormat="1" x14ac:dyDescent="0.25">
      <c r="A110" s="21">
        <v>106</v>
      </c>
      <c r="B110" s="34"/>
      <c r="C110" s="23"/>
      <c r="D110" s="34"/>
      <c r="E110" s="34"/>
      <c r="F110" s="34"/>
      <c r="G110" s="34"/>
      <c r="H110" s="34"/>
      <c r="I110" s="22"/>
      <c r="J110" s="34"/>
      <c r="K110" s="34"/>
      <c r="L110" s="25"/>
      <c r="M110" s="25" t="str">
        <f t="shared" si="63"/>
        <v/>
      </c>
      <c r="N110" s="25">
        <f t="shared" si="64"/>
        <v>9.9999999999999995E-7</v>
      </c>
      <c r="O110" s="25">
        <f t="shared" si="65"/>
        <v>9.9999999999999995E-7</v>
      </c>
      <c r="P110" s="25">
        <f t="shared" si="66"/>
        <v>9.9999999999999995E-7</v>
      </c>
      <c r="Q110" s="25">
        <f t="shared" si="67"/>
        <v>9.9999999999999995E-7</v>
      </c>
      <c r="R110" s="25">
        <f t="shared" si="68"/>
        <v>9.9999999999999995E-7</v>
      </c>
      <c r="S110" s="25">
        <f t="shared" si="69"/>
        <v>0</v>
      </c>
      <c r="T110" s="25">
        <f t="shared" si="70"/>
        <v>0</v>
      </c>
      <c r="U110" s="25">
        <f t="shared" si="71"/>
        <v>0</v>
      </c>
      <c r="V110" s="25">
        <f t="shared" si="72"/>
        <v>0</v>
      </c>
      <c r="W110" s="25">
        <f t="shared" si="73"/>
        <v>0</v>
      </c>
      <c r="X110" s="25" t="str">
        <f t="shared" si="74"/>
        <v/>
      </c>
      <c r="Y110" s="35" t="str">
        <f t="shared" si="75"/>
        <v/>
      </c>
      <c r="Z110" s="25"/>
      <c r="AA110" s="25" t="str">
        <f t="shared" si="76"/>
        <v/>
      </c>
      <c r="AB110" s="25">
        <f t="shared" si="77"/>
        <v>9.9999999999999995E-7</v>
      </c>
      <c r="AC110" s="25">
        <f t="shared" si="78"/>
        <v>9.9999999999999995E-7</v>
      </c>
      <c r="AD110" s="25">
        <f t="shared" si="79"/>
        <v>0</v>
      </c>
      <c r="AE110" s="25">
        <f t="shared" si="80"/>
        <v>0</v>
      </c>
      <c r="AF110" s="25" t="str">
        <f t="shared" si="81"/>
        <v/>
      </c>
      <c r="AG110" s="35" t="str">
        <f t="shared" si="82"/>
        <v/>
      </c>
      <c r="AH110" s="25"/>
      <c r="AI110" s="25" t="str">
        <f t="shared" si="83"/>
        <v/>
      </c>
      <c r="AJ110" s="25" t="str">
        <f t="shared" si="84"/>
        <v/>
      </c>
      <c r="AK110" s="25" t="str">
        <f t="shared" si="85"/>
        <v/>
      </c>
      <c r="AL110" s="25" t="str">
        <f t="shared" si="86"/>
        <v/>
      </c>
      <c r="AM110" s="25" t="e">
        <f t="shared" si="87"/>
        <v>#VALUE!</v>
      </c>
      <c r="AN110" s="25" t="e">
        <f t="shared" si="88"/>
        <v>#VALUE!</v>
      </c>
      <c r="AO110" s="25" t="str">
        <f t="shared" si="89"/>
        <v/>
      </c>
      <c r="AP110" s="35" t="str">
        <f t="shared" si="90"/>
        <v/>
      </c>
      <c r="AQ110" s="25"/>
      <c r="AR110" s="25">
        <v>5</v>
      </c>
      <c r="AS110" s="25">
        <v>2</v>
      </c>
      <c r="AT110" s="25">
        <v>2</v>
      </c>
      <c r="AU110" s="25">
        <v>0.5</v>
      </c>
      <c r="AV110" s="23"/>
      <c r="AW110" s="36" t="str">
        <f t="shared" si="91"/>
        <v/>
      </c>
      <c r="AX110" s="25" t="str">
        <f t="shared" si="92"/>
        <v/>
      </c>
      <c r="AY110" s="36" t="str">
        <f t="shared" si="93"/>
        <v/>
      </c>
      <c r="AZ110" s="25" t="str">
        <f t="shared" si="94"/>
        <v/>
      </c>
      <c r="BA110" s="36" t="str">
        <f t="shared" si="95"/>
        <v/>
      </c>
      <c r="BB110" s="25" t="str">
        <f t="shared" si="96"/>
        <v/>
      </c>
      <c r="BC110" s="36" t="str">
        <f t="shared" si="97"/>
        <v/>
      </c>
      <c r="BD110" s="25" t="str">
        <f t="shared" si="98"/>
        <v/>
      </c>
      <c r="BE110" s="36" t="str">
        <f t="shared" si="99"/>
        <v/>
      </c>
      <c r="BF110" s="25" t="str">
        <f t="shared" si="100"/>
        <v/>
      </c>
      <c r="BG110" s="36" t="str">
        <f t="shared" si="101"/>
        <v/>
      </c>
      <c r="BH110" s="25" t="str">
        <f t="shared" si="102"/>
        <v/>
      </c>
      <c r="BI110" s="36" t="str">
        <f t="shared" si="103"/>
        <v/>
      </c>
      <c r="BJ110" s="25" t="str">
        <f t="shared" si="104"/>
        <v/>
      </c>
      <c r="BK110" s="36" t="str">
        <f t="shared" si="105"/>
        <v/>
      </c>
      <c r="BL110" s="25" t="str">
        <f t="shared" si="106"/>
        <v/>
      </c>
      <c r="BM110" s="25" t="str">
        <f t="shared" si="107"/>
        <v/>
      </c>
      <c r="BN110" s="25" t="str">
        <f t="shared" si="108"/>
        <v/>
      </c>
      <c r="BO110" s="23"/>
      <c r="BP110" s="37">
        <f t="shared" si="109"/>
        <v>0</v>
      </c>
      <c r="BQ110" s="37">
        <f t="shared" si="110"/>
        <v>0</v>
      </c>
      <c r="BR110" s="37">
        <f t="shared" si="111"/>
        <v>0</v>
      </c>
      <c r="BS110" s="23"/>
      <c r="BT110" s="25" t="str">
        <f t="shared" si="112"/>
        <v/>
      </c>
      <c r="BU110" s="25" t="str">
        <f t="shared" si="113"/>
        <v/>
      </c>
      <c r="BV110" s="25" t="str">
        <f t="shared" si="114"/>
        <v>&gt;15000</v>
      </c>
      <c r="BW110" s="25" t="e">
        <f t="shared" si="115"/>
        <v>#VALUE!</v>
      </c>
      <c r="BX110" s="25" t="str">
        <f t="shared" si="116"/>
        <v/>
      </c>
      <c r="BY110" s="25" t="str">
        <f t="shared" si="117"/>
        <v>&gt;150000</v>
      </c>
      <c r="BZ110" s="25" t="str">
        <f t="shared" si="118"/>
        <v/>
      </c>
      <c r="CA110" s="25" t="str">
        <f t="shared" si="119"/>
        <v/>
      </c>
      <c r="CB110" s="25" t="str">
        <f t="shared" si="120"/>
        <v>&gt;150000</v>
      </c>
      <c r="CC110" s="23"/>
      <c r="CD110" s="22" t="str">
        <f t="shared" si="121"/>
        <v/>
      </c>
      <c r="CE110" s="30"/>
      <c r="CF110" s="25" t="str">
        <f t="shared" si="122"/>
        <v/>
      </c>
      <c r="CG110" s="38" t="str">
        <f t="shared" si="123"/>
        <v/>
      </c>
      <c r="IA110"/>
      <c r="IB110"/>
      <c r="IC110"/>
      <c r="ID110"/>
      <c r="IE110"/>
      <c r="IF110"/>
      <c r="IG110"/>
      <c r="IH110"/>
      <c r="II110"/>
      <c r="IJ110"/>
    </row>
    <row r="111" spans="1:244" s="4" customFormat="1" x14ac:dyDescent="0.25">
      <c r="A111" s="32">
        <v>107</v>
      </c>
      <c r="B111" s="34"/>
      <c r="C111" s="23"/>
      <c r="D111" s="34"/>
      <c r="E111" s="34"/>
      <c r="F111" s="34"/>
      <c r="G111" s="34"/>
      <c r="H111" s="34"/>
      <c r="I111" s="22"/>
      <c r="J111" s="34"/>
      <c r="K111" s="34"/>
      <c r="L111" s="25"/>
      <c r="M111" s="25" t="str">
        <f t="shared" si="63"/>
        <v/>
      </c>
      <c r="N111" s="25">
        <f t="shared" si="64"/>
        <v>9.9999999999999995E-7</v>
      </c>
      <c r="O111" s="25">
        <f t="shared" si="65"/>
        <v>9.9999999999999995E-7</v>
      </c>
      <c r="P111" s="25">
        <f t="shared" si="66"/>
        <v>9.9999999999999995E-7</v>
      </c>
      <c r="Q111" s="25">
        <f t="shared" si="67"/>
        <v>9.9999999999999995E-7</v>
      </c>
      <c r="R111" s="25">
        <f t="shared" si="68"/>
        <v>9.9999999999999995E-7</v>
      </c>
      <c r="S111" s="25">
        <f t="shared" si="69"/>
        <v>0</v>
      </c>
      <c r="T111" s="25">
        <f t="shared" si="70"/>
        <v>0</v>
      </c>
      <c r="U111" s="25">
        <f t="shared" si="71"/>
        <v>0</v>
      </c>
      <c r="V111" s="25">
        <f t="shared" si="72"/>
        <v>0</v>
      </c>
      <c r="W111" s="25">
        <f t="shared" si="73"/>
        <v>0</v>
      </c>
      <c r="X111" s="25" t="str">
        <f t="shared" si="74"/>
        <v/>
      </c>
      <c r="Y111" s="35" t="str">
        <f t="shared" si="75"/>
        <v/>
      </c>
      <c r="Z111" s="25"/>
      <c r="AA111" s="25" t="str">
        <f t="shared" si="76"/>
        <v/>
      </c>
      <c r="AB111" s="25">
        <f t="shared" si="77"/>
        <v>9.9999999999999995E-7</v>
      </c>
      <c r="AC111" s="25">
        <f t="shared" si="78"/>
        <v>9.9999999999999995E-7</v>
      </c>
      <c r="AD111" s="25">
        <f t="shared" si="79"/>
        <v>0</v>
      </c>
      <c r="AE111" s="25">
        <f t="shared" si="80"/>
        <v>0</v>
      </c>
      <c r="AF111" s="25" t="str">
        <f t="shared" si="81"/>
        <v/>
      </c>
      <c r="AG111" s="35" t="str">
        <f t="shared" si="82"/>
        <v/>
      </c>
      <c r="AH111" s="25"/>
      <c r="AI111" s="25" t="str">
        <f t="shared" si="83"/>
        <v/>
      </c>
      <c r="AJ111" s="25" t="str">
        <f t="shared" si="84"/>
        <v/>
      </c>
      <c r="AK111" s="25" t="str">
        <f t="shared" si="85"/>
        <v/>
      </c>
      <c r="AL111" s="25" t="str">
        <f t="shared" si="86"/>
        <v/>
      </c>
      <c r="AM111" s="25" t="e">
        <f t="shared" si="87"/>
        <v>#VALUE!</v>
      </c>
      <c r="AN111" s="25" t="e">
        <f t="shared" si="88"/>
        <v>#VALUE!</v>
      </c>
      <c r="AO111" s="25" t="str">
        <f t="shared" si="89"/>
        <v/>
      </c>
      <c r="AP111" s="35" t="str">
        <f t="shared" si="90"/>
        <v/>
      </c>
      <c r="AQ111" s="25"/>
      <c r="AR111" s="25">
        <v>5</v>
      </c>
      <c r="AS111" s="25">
        <v>2</v>
      </c>
      <c r="AT111" s="25">
        <v>2</v>
      </c>
      <c r="AU111" s="25">
        <v>0.5</v>
      </c>
      <c r="AV111" s="23"/>
      <c r="AW111" s="36" t="str">
        <f t="shared" si="91"/>
        <v/>
      </c>
      <c r="AX111" s="25" t="str">
        <f t="shared" si="92"/>
        <v/>
      </c>
      <c r="AY111" s="36" t="str">
        <f t="shared" si="93"/>
        <v/>
      </c>
      <c r="AZ111" s="25" t="str">
        <f t="shared" si="94"/>
        <v/>
      </c>
      <c r="BA111" s="36" t="str">
        <f t="shared" si="95"/>
        <v/>
      </c>
      <c r="BB111" s="25" t="str">
        <f t="shared" si="96"/>
        <v/>
      </c>
      <c r="BC111" s="36" t="str">
        <f t="shared" si="97"/>
        <v/>
      </c>
      <c r="BD111" s="25" t="str">
        <f t="shared" si="98"/>
        <v/>
      </c>
      <c r="BE111" s="36" t="str">
        <f t="shared" si="99"/>
        <v/>
      </c>
      <c r="BF111" s="25" t="str">
        <f t="shared" si="100"/>
        <v/>
      </c>
      <c r="BG111" s="36" t="str">
        <f t="shared" si="101"/>
        <v/>
      </c>
      <c r="BH111" s="25" t="str">
        <f t="shared" si="102"/>
        <v/>
      </c>
      <c r="BI111" s="36" t="str">
        <f t="shared" si="103"/>
        <v/>
      </c>
      <c r="BJ111" s="25" t="str">
        <f t="shared" si="104"/>
        <v/>
      </c>
      <c r="BK111" s="36" t="str">
        <f t="shared" si="105"/>
        <v/>
      </c>
      <c r="BL111" s="25" t="str">
        <f t="shared" si="106"/>
        <v/>
      </c>
      <c r="BM111" s="25" t="str">
        <f t="shared" si="107"/>
        <v/>
      </c>
      <c r="BN111" s="25" t="str">
        <f t="shared" si="108"/>
        <v/>
      </c>
      <c r="BO111" s="23"/>
      <c r="BP111" s="37">
        <f t="shared" si="109"/>
        <v>0</v>
      </c>
      <c r="BQ111" s="37">
        <f t="shared" si="110"/>
        <v>0</v>
      </c>
      <c r="BR111" s="37">
        <f t="shared" si="111"/>
        <v>0</v>
      </c>
      <c r="BS111" s="23"/>
      <c r="BT111" s="25" t="str">
        <f t="shared" si="112"/>
        <v/>
      </c>
      <c r="BU111" s="25" t="str">
        <f t="shared" si="113"/>
        <v/>
      </c>
      <c r="BV111" s="25" t="str">
        <f t="shared" si="114"/>
        <v>&gt;15000</v>
      </c>
      <c r="BW111" s="25" t="e">
        <f t="shared" si="115"/>
        <v>#VALUE!</v>
      </c>
      <c r="BX111" s="25" t="str">
        <f t="shared" si="116"/>
        <v/>
      </c>
      <c r="BY111" s="25" t="str">
        <f t="shared" si="117"/>
        <v>&gt;150000</v>
      </c>
      <c r="BZ111" s="25" t="str">
        <f t="shared" si="118"/>
        <v/>
      </c>
      <c r="CA111" s="25" t="str">
        <f t="shared" si="119"/>
        <v/>
      </c>
      <c r="CB111" s="25" t="str">
        <f t="shared" si="120"/>
        <v>&gt;150000</v>
      </c>
      <c r="CC111" s="23"/>
      <c r="CD111" s="22" t="str">
        <f t="shared" si="121"/>
        <v/>
      </c>
      <c r="CE111" s="30"/>
      <c r="CF111" s="25" t="str">
        <f t="shared" si="122"/>
        <v/>
      </c>
      <c r="CG111" s="38" t="str">
        <f t="shared" si="123"/>
        <v/>
      </c>
      <c r="IA111"/>
      <c r="IB111"/>
      <c r="IC111"/>
      <c r="ID111"/>
      <c r="IE111"/>
      <c r="IF111"/>
      <c r="IG111"/>
      <c r="IH111"/>
      <c r="II111"/>
      <c r="IJ111"/>
    </row>
    <row r="112" spans="1:244" s="4" customFormat="1" x14ac:dyDescent="0.25">
      <c r="A112" s="21">
        <v>108</v>
      </c>
      <c r="B112" s="34"/>
      <c r="C112" s="23"/>
      <c r="D112" s="34"/>
      <c r="E112" s="34"/>
      <c r="F112" s="34"/>
      <c r="G112" s="34"/>
      <c r="H112" s="34"/>
      <c r="I112" s="22"/>
      <c r="J112" s="34"/>
      <c r="K112" s="34"/>
      <c r="L112" s="25"/>
      <c r="M112" s="25" t="str">
        <f t="shared" si="63"/>
        <v/>
      </c>
      <c r="N112" s="25">
        <f t="shared" si="64"/>
        <v>9.9999999999999995E-7</v>
      </c>
      <c r="O112" s="25">
        <f t="shared" si="65"/>
        <v>9.9999999999999995E-7</v>
      </c>
      <c r="P112" s="25">
        <f t="shared" si="66"/>
        <v>9.9999999999999995E-7</v>
      </c>
      <c r="Q112" s="25">
        <f t="shared" si="67"/>
        <v>9.9999999999999995E-7</v>
      </c>
      <c r="R112" s="25">
        <f t="shared" si="68"/>
        <v>9.9999999999999995E-7</v>
      </c>
      <c r="S112" s="25">
        <f t="shared" si="69"/>
        <v>0</v>
      </c>
      <c r="T112" s="25">
        <f t="shared" si="70"/>
        <v>0</v>
      </c>
      <c r="U112" s="25">
        <f t="shared" si="71"/>
        <v>0</v>
      </c>
      <c r="V112" s="25">
        <f t="shared" si="72"/>
        <v>0</v>
      </c>
      <c r="W112" s="25">
        <f t="shared" si="73"/>
        <v>0</v>
      </c>
      <c r="X112" s="25" t="str">
        <f t="shared" si="74"/>
        <v/>
      </c>
      <c r="Y112" s="35" t="str">
        <f t="shared" si="75"/>
        <v/>
      </c>
      <c r="Z112" s="25"/>
      <c r="AA112" s="25" t="str">
        <f t="shared" si="76"/>
        <v/>
      </c>
      <c r="AB112" s="25">
        <f t="shared" si="77"/>
        <v>9.9999999999999995E-7</v>
      </c>
      <c r="AC112" s="25">
        <f t="shared" si="78"/>
        <v>9.9999999999999995E-7</v>
      </c>
      <c r="AD112" s="25">
        <f t="shared" si="79"/>
        <v>0</v>
      </c>
      <c r="AE112" s="25">
        <f t="shared" si="80"/>
        <v>0</v>
      </c>
      <c r="AF112" s="25" t="str">
        <f t="shared" si="81"/>
        <v/>
      </c>
      <c r="AG112" s="35" t="str">
        <f t="shared" si="82"/>
        <v/>
      </c>
      <c r="AH112" s="25"/>
      <c r="AI112" s="25" t="str">
        <f t="shared" si="83"/>
        <v/>
      </c>
      <c r="AJ112" s="25" t="str">
        <f t="shared" si="84"/>
        <v/>
      </c>
      <c r="AK112" s="25" t="str">
        <f t="shared" si="85"/>
        <v/>
      </c>
      <c r="AL112" s="25" t="str">
        <f t="shared" si="86"/>
        <v/>
      </c>
      <c r="AM112" s="25" t="e">
        <f t="shared" si="87"/>
        <v>#VALUE!</v>
      </c>
      <c r="AN112" s="25" t="e">
        <f t="shared" si="88"/>
        <v>#VALUE!</v>
      </c>
      <c r="AO112" s="25" t="str">
        <f t="shared" si="89"/>
        <v/>
      </c>
      <c r="AP112" s="35" t="str">
        <f t="shared" si="90"/>
        <v/>
      </c>
      <c r="AQ112" s="25"/>
      <c r="AR112" s="25">
        <v>5</v>
      </c>
      <c r="AS112" s="25">
        <v>2</v>
      </c>
      <c r="AT112" s="25">
        <v>2</v>
      </c>
      <c r="AU112" s="25">
        <v>0.5</v>
      </c>
      <c r="AV112" s="23"/>
      <c r="AW112" s="36" t="str">
        <f t="shared" si="91"/>
        <v/>
      </c>
      <c r="AX112" s="25" t="str">
        <f t="shared" si="92"/>
        <v/>
      </c>
      <c r="AY112" s="36" t="str">
        <f t="shared" si="93"/>
        <v/>
      </c>
      <c r="AZ112" s="25" t="str">
        <f t="shared" si="94"/>
        <v/>
      </c>
      <c r="BA112" s="36" t="str">
        <f t="shared" si="95"/>
        <v/>
      </c>
      <c r="BB112" s="25" t="str">
        <f t="shared" si="96"/>
        <v/>
      </c>
      <c r="BC112" s="36" t="str">
        <f t="shared" si="97"/>
        <v/>
      </c>
      <c r="BD112" s="25" t="str">
        <f t="shared" si="98"/>
        <v/>
      </c>
      <c r="BE112" s="36" t="str">
        <f t="shared" si="99"/>
        <v/>
      </c>
      <c r="BF112" s="25" t="str">
        <f t="shared" si="100"/>
        <v/>
      </c>
      <c r="BG112" s="36" t="str">
        <f t="shared" si="101"/>
        <v/>
      </c>
      <c r="BH112" s="25" t="str">
        <f t="shared" si="102"/>
        <v/>
      </c>
      <c r="BI112" s="36" t="str">
        <f t="shared" si="103"/>
        <v/>
      </c>
      <c r="BJ112" s="25" t="str">
        <f t="shared" si="104"/>
        <v/>
      </c>
      <c r="BK112" s="36" t="str">
        <f t="shared" si="105"/>
        <v/>
      </c>
      <c r="BL112" s="25" t="str">
        <f t="shared" si="106"/>
        <v/>
      </c>
      <c r="BM112" s="25" t="str">
        <f t="shared" si="107"/>
        <v/>
      </c>
      <c r="BN112" s="25" t="str">
        <f t="shared" si="108"/>
        <v/>
      </c>
      <c r="BO112" s="23"/>
      <c r="BP112" s="37">
        <f t="shared" si="109"/>
        <v>0</v>
      </c>
      <c r="BQ112" s="37">
        <f t="shared" si="110"/>
        <v>0</v>
      </c>
      <c r="BR112" s="37">
        <f t="shared" si="111"/>
        <v>0</v>
      </c>
      <c r="BS112" s="23"/>
      <c r="BT112" s="25" t="str">
        <f t="shared" si="112"/>
        <v/>
      </c>
      <c r="BU112" s="25" t="str">
        <f t="shared" si="113"/>
        <v/>
      </c>
      <c r="BV112" s="25" t="str">
        <f t="shared" si="114"/>
        <v>&gt;15000</v>
      </c>
      <c r="BW112" s="25" t="e">
        <f t="shared" si="115"/>
        <v>#VALUE!</v>
      </c>
      <c r="BX112" s="25" t="str">
        <f t="shared" si="116"/>
        <v/>
      </c>
      <c r="BY112" s="25" t="str">
        <f t="shared" si="117"/>
        <v>&gt;150000</v>
      </c>
      <c r="BZ112" s="25" t="str">
        <f t="shared" si="118"/>
        <v/>
      </c>
      <c r="CA112" s="25" t="str">
        <f t="shared" si="119"/>
        <v/>
      </c>
      <c r="CB112" s="25" t="str">
        <f t="shared" si="120"/>
        <v>&gt;150000</v>
      </c>
      <c r="CC112" s="23"/>
      <c r="CD112" s="22" t="str">
        <f t="shared" si="121"/>
        <v/>
      </c>
      <c r="CE112" s="30"/>
      <c r="CF112" s="25" t="str">
        <f t="shared" si="122"/>
        <v/>
      </c>
      <c r="CG112" s="38" t="str">
        <f t="shared" si="123"/>
        <v/>
      </c>
      <c r="IA112"/>
      <c r="IB112"/>
      <c r="IC112"/>
      <c r="ID112"/>
      <c r="IE112"/>
      <c r="IF112"/>
      <c r="IG112"/>
      <c r="IH112"/>
      <c r="II112"/>
      <c r="IJ112"/>
    </row>
    <row r="113" spans="1:244" s="4" customFormat="1" x14ac:dyDescent="0.25">
      <c r="A113" s="32">
        <v>109</v>
      </c>
      <c r="B113" s="34"/>
      <c r="C113" s="23"/>
      <c r="D113" s="34"/>
      <c r="E113" s="34"/>
      <c r="F113" s="34"/>
      <c r="G113" s="34"/>
      <c r="H113" s="34"/>
      <c r="I113" s="22"/>
      <c r="J113" s="34"/>
      <c r="K113" s="34"/>
      <c r="L113" s="25"/>
      <c r="M113" s="25" t="str">
        <f t="shared" si="63"/>
        <v/>
      </c>
      <c r="N113" s="25">
        <f t="shared" si="64"/>
        <v>9.9999999999999995E-7</v>
      </c>
      <c r="O113" s="25">
        <f t="shared" si="65"/>
        <v>9.9999999999999995E-7</v>
      </c>
      <c r="P113" s="25">
        <f t="shared" si="66"/>
        <v>9.9999999999999995E-7</v>
      </c>
      <c r="Q113" s="25">
        <f t="shared" si="67"/>
        <v>9.9999999999999995E-7</v>
      </c>
      <c r="R113" s="25">
        <f t="shared" si="68"/>
        <v>9.9999999999999995E-7</v>
      </c>
      <c r="S113" s="25">
        <f t="shared" si="69"/>
        <v>0</v>
      </c>
      <c r="T113" s="25">
        <f t="shared" si="70"/>
        <v>0</v>
      </c>
      <c r="U113" s="25">
        <f t="shared" si="71"/>
        <v>0</v>
      </c>
      <c r="V113" s="25">
        <f t="shared" si="72"/>
        <v>0</v>
      </c>
      <c r="W113" s="25">
        <f t="shared" si="73"/>
        <v>0</v>
      </c>
      <c r="X113" s="25" t="str">
        <f t="shared" si="74"/>
        <v/>
      </c>
      <c r="Y113" s="35" t="str">
        <f t="shared" si="75"/>
        <v/>
      </c>
      <c r="Z113" s="25"/>
      <c r="AA113" s="25" t="str">
        <f t="shared" si="76"/>
        <v/>
      </c>
      <c r="AB113" s="25">
        <f t="shared" si="77"/>
        <v>9.9999999999999995E-7</v>
      </c>
      <c r="AC113" s="25">
        <f t="shared" si="78"/>
        <v>9.9999999999999995E-7</v>
      </c>
      <c r="AD113" s="25">
        <f t="shared" si="79"/>
        <v>0</v>
      </c>
      <c r="AE113" s="25">
        <f t="shared" si="80"/>
        <v>0</v>
      </c>
      <c r="AF113" s="25" t="str">
        <f t="shared" si="81"/>
        <v/>
      </c>
      <c r="AG113" s="35" t="str">
        <f t="shared" si="82"/>
        <v/>
      </c>
      <c r="AH113" s="25"/>
      <c r="AI113" s="25" t="str">
        <f t="shared" si="83"/>
        <v/>
      </c>
      <c r="AJ113" s="25" t="str">
        <f t="shared" si="84"/>
        <v/>
      </c>
      <c r="AK113" s="25" t="str">
        <f t="shared" si="85"/>
        <v/>
      </c>
      <c r="AL113" s="25" t="str">
        <f t="shared" si="86"/>
        <v/>
      </c>
      <c r="AM113" s="25" t="e">
        <f t="shared" si="87"/>
        <v>#VALUE!</v>
      </c>
      <c r="AN113" s="25" t="e">
        <f t="shared" si="88"/>
        <v>#VALUE!</v>
      </c>
      <c r="AO113" s="25" t="str">
        <f t="shared" si="89"/>
        <v/>
      </c>
      <c r="AP113" s="35" t="str">
        <f t="shared" si="90"/>
        <v/>
      </c>
      <c r="AQ113" s="25"/>
      <c r="AR113" s="25">
        <v>5</v>
      </c>
      <c r="AS113" s="25">
        <v>2</v>
      </c>
      <c r="AT113" s="25">
        <v>2</v>
      </c>
      <c r="AU113" s="25">
        <v>0.5</v>
      </c>
      <c r="AV113" s="23"/>
      <c r="AW113" s="36" t="str">
        <f t="shared" si="91"/>
        <v/>
      </c>
      <c r="AX113" s="25" t="str">
        <f t="shared" si="92"/>
        <v/>
      </c>
      <c r="AY113" s="36" t="str">
        <f t="shared" si="93"/>
        <v/>
      </c>
      <c r="AZ113" s="25" t="str">
        <f t="shared" si="94"/>
        <v/>
      </c>
      <c r="BA113" s="36" t="str">
        <f t="shared" si="95"/>
        <v/>
      </c>
      <c r="BB113" s="25" t="str">
        <f t="shared" si="96"/>
        <v/>
      </c>
      <c r="BC113" s="36" t="str">
        <f t="shared" si="97"/>
        <v/>
      </c>
      <c r="BD113" s="25" t="str">
        <f t="shared" si="98"/>
        <v/>
      </c>
      <c r="BE113" s="36" t="str">
        <f t="shared" si="99"/>
        <v/>
      </c>
      <c r="BF113" s="25" t="str">
        <f t="shared" si="100"/>
        <v/>
      </c>
      <c r="BG113" s="36" t="str">
        <f t="shared" si="101"/>
        <v/>
      </c>
      <c r="BH113" s="25" t="str">
        <f t="shared" si="102"/>
        <v/>
      </c>
      <c r="BI113" s="36" t="str">
        <f t="shared" si="103"/>
        <v/>
      </c>
      <c r="BJ113" s="25" t="str">
        <f t="shared" si="104"/>
        <v/>
      </c>
      <c r="BK113" s="36" t="str">
        <f t="shared" si="105"/>
        <v/>
      </c>
      <c r="BL113" s="25" t="str">
        <f t="shared" si="106"/>
        <v/>
      </c>
      <c r="BM113" s="25" t="str">
        <f t="shared" si="107"/>
        <v/>
      </c>
      <c r="BN113" s="25" t="str">
        <f t="shared" si="108"/>
        <v/>
      </c>
      <c r="BO113" s="23"/>
      <c r="BP113" s="37">
        <f t="shared" si="109"/>
        <v>0</v>
      </c>
      <c r="BQ113" s="37">
        <f t="shared" si="110"/>
        <v>0</v>
      </c>
      <c r="BR113" s="37">
        <f t="shared" si="111"/>
        <v>0</v>
      </c>
      <c r="BS113" s="23"/>
      <c r="BT113" s="25" t="str">
        <f t="shared" si="112"/>
        <v/>
      </c>
      <c r="BU113" s="25" t="str">
        <f t="shared" si="113"/>
        <v/>
      </c>
      <c r="BV113" s="25" t="str">
        <f t="shared" si="114"/>
        <v>&gt;15000</v>
      </c>
      <c r="BW113" s="25" t="e">
        <f t="shared" si="115"/>
        <v>#VALUE!</v>
      </c>
      <c r="BX113" s="25" t="str">
        <f t="shared" si="116"/>
        <v/>
      </c>
      <c r="BY113" s="25" t="str">
        <f t="shared" si="117"/>
        <v>&gt;150000</v>
      </c>
      <c r="BZ113" s="25" t="str">
        <f t="shared" si="118"/>
        <v/>
      </c>
      <c r="CA113" s="25" t="str">
        <f t="shared" si="119"/>
        <v/>
      </c>
      <c r="CB113" s="25" t="str">
        <f t="shared" si="120"/>
        <v>&gt;150000</v>
      </c>
      <c r="CC113" s="23"/>
      <c r="CD113" s="22" t="str">
        <f t="shared" si="121"/>
        <v/>
      </c>
      <c r="CE113" s="30"/>
      <c r="CF113" s="25" t="str">
        <f t="shared" si="122"/>
        <v/>
      </c>
      <c r="CG113" s="38" t="str">
        <f t="shared" si="123"/>
        <v/>
      </c>
      <c r="IA113"/>
      <c r="IB113"/>
      <c r="IC113"/>
      <c r="ID113"/>
      <c r="IE113"/>
      <c r="IF113"/>
      <c r="IG113"/>
      <c r="IH113"/>
      <c r="II113"/>
      <c r="IJ113"/>
    </row>
    <row r="114" spans="1:244" s="4" customFormat="1" x14ac:dyDescent="0.25">
      <c r="A114" s="21">
        <v>110</v>
      </c>
      <c r="B114" s="34"/>
      <c r="C114" s="23"/>
      <c r="D114" s="34"/>
      <c r="E114" s="34"/>
      <c r="F114" s="34"/>
      <c r="G114" s="34"/>
      <c r="H114" s="34"/>
      <c r="I114" s="22"/>
      <c r="J114" s="34"/>
      <c r="K114" s="34"/>
      <c r="L114" s="25"/>
      <c r="M114" s="25" t="str">
        <f t="shared" si="63"/>
        <v/>
      </c>
      <c r="N114" s="25">
        <f t="shared" si="64"/>
        <v>9.9999999999999995E-7</v>
      </c>
      <c r="O114" s="25">
        <f t="shared" si="65"/>
        <v>9.9999999999999995E-7</v>
      </c>
      <c r="P114" s="25">
        <f t="shared" si="66"/>
        <v>9.9999999999999995E-7</v>
      </c>
      <c r="Q114" s="25">
        <f t="shared" si="67"/>
        <v>9.9999999999999995E-7</v>
      </c>
      <c r="R114" s="25">
        <f t="shared" si="68"/>
        <v>9.9999999999999995E-7</v>
      </c>
      <c r="S114" s="25">
        <f t="shared" si="69"/>
        <v>0</v>
      </c>
      <c r="T114" s="25">
        <f t="shared" si="70"/>
        <v>0</v>
      </c>
      <c r="U114" s="25">
        <f t="shared" si="71"/>
        <v>0</v>
      </c>
      <c r="V114" s="25">
        <f t="shared" si="72"/>
        <v>0</v>
      </c>
      <c r="W114" s="25">
        <f t="shared" si="73"/>
        <v>0</v>
      </c>
      <c r="X114" s="25" t="str">
        <f t="shared" si="74"/>
        <v/>
      </c>
      <c r="Y114" s="35" t="str">
        <f t="shared" si="75"/>
        <v/>
      </c>
      <c r="Z114" s="25"/>
      <c r="AA114" s="25" t="str">
        <f t="shared" si="76"/>
        <v/>
      </c>
      <c r="AB114" s="25">
        <f t="shared" si="77"/>
        <v>9.9999999999999995E-7</v>
      </c>
      <c r="AC114" s="25">
        <f t="shared" si="78"/>
        <v>9.9999999999999995E-7</v>
      </c>
      <c r="AD114" s="25">
        <f t="shared" si="79"/>
        <v>0</v>
      </c>
      <c r="AE114" s="25">
        <f t="shared" si="80"/>
        <v>0</v>
      </c>
      <c r="AF114" s="25" t="str">
        <f t="shared" si="81"/>
        <v/>
      </c>
      <c r="AG114" s="35" t="str">
        <f t="shared" si="82"/>
        <v/>
      </c>
      <c r="AH114" s="25"/>
      <c r="AI114" s="25" t="str">
        <f t="shared" si="83"/>
        <v/>
      </c>
      <c r="AJ114" s="25" t="str">
        <f t="shared" si="84"/>
        <v/>
      </c>
      <c r="AK114" s="25" t="str">
        <f t="shared" si="85"/>
        <v/>
      </c>
      <c r="AL114" s="25" t="str">
        <f t="shared" si="86"/>
        <v/>
      </c>
      <c r="AM114" s="25" t="e">
        <f t="shared" si="87"/>
        <v>#VALUE!</v>
      </c>
      <c r="AN114" s="25" t="e">
        <f t="shared" si="88"/>
        <v>#VALUE!</v>
      </c>
      <c r="AO114" s="25" t="str">
        <f t="shared" si="89"/>
        <v/>
      </c>
      <c r="AP114" s="35" t="str">
        <f t="shared" si="90"/>
        <v/>
      </c>
      <c r="AQ114" s="25"/>
      <c r="AR114" s="25">
        <v>5</v>
      </c>
      <c r="AS114" s="25">
        <v>2</v>
      </c>
      <c r="AT114" s="25">
        <v>2</v>
      </c>
      <c r="AU114" s="25">
        <v>0.5</v>
      </c>
      <c r="AV114" s="23"/>
      <c r="AW114" s="36" t="str">
        <f t="shared" si="91"/>
        <v/>
      </c>
      <c r="AX114" s="25" t="str">
        <f t="shared" si="92"/>
        <v/>
      </c>
      <c r="AY114" s="36" t="str">
        <f t="shared" si="93"/>
        <v/>
      </c>
      <c r="AZ114" s="25" t="str">
        <f t="shared" si="94"/>
        <v/>
      </c>
      <c r="BA114" s="36" t="str">
        <f t="shared" si="95"/>
        <v/>
      </c>
      <c r="BB114" s="25" t="str">
        <f t="shared" si="96"/>
        <v/>
      </c>
      <c r="BC114" s="36" t="str">
        <f t="shared" si="97"/>
        <v/>
      </c>
      <c r="BD114" s="25" t="str">
        <f t="shared" si="98"/>
        <v/>
      </c>
      <c r="BE114" s="36" t="str">
        <f t="shared" si="99"/>
        <v/>
      </c>
      <c r="BF114" s="25" t="str">
        <f t="shared" si="100"/>
        <v/>
      </c>
      <c r="BG114" s="36" t="str">
        <f t="shared" si="101"/>
        <v/>
      </c>
      <c r="BH114" s="25" t="str">
        <f t="shared" si="102"/>
        <v/>
      </c>
      <c r="BI114" s="36" t="str">
        <f t="shared" si="103"/>
        <v/>
      </c>
      <c r="BJ114" s="25" t="str">
        <f t="shared" si="104"/>
        <v/>
      </c>
      <c r="BK114" s="36" t="str">
        <f t="shared" si="105"/>
        <v/>
      </c>
      <c r="BL114" s="25" t="str">
        <f t="shared" si="106"/>
        <v/>
      </c>
      <c r="BM114" s="25" t="str">
        <f t="shared" si="107"/>
        <v/>
      </c>
      <c r="BN114" s="25" t="str">
        <f t="shared" si="108"/>
        <v/>
      </c>
      <c r="BO114" s="23"/>
      <c r="BP114" s="37">
        <f t="shared" si="109"/>
        <v>0</v>
      </c>
      <c r="BQ114" s="37">
        <f t="shared" si="110"/>
        <v>0</v>
      </c>
      <c r="BR114" s="37">
        <f t="shared" si="111"/>
        <v>0</v>
      </c>
      <c r="BS114" s="23"/>
      <c r="BT114" s="25" t="str">
        <f t="shared" si="112"/>
        <v/>
      </c>
      <c r="BU114" s="25" t="str">
        <f t="shared" si="113"/>
        <v/>
      </c>
      <c r="BV114" s="25" t="str">
        <f t="shared" si="114"/>
        <v>&gt;15000</v>
      </c>
      <c r="BW114" s="25" t="e">
        <f t="shared" si="115"/>
        <v>#VALUE!</v>
      </c>
      <c r="BX114" s="25" t="str">
        <f t="shared" si="116"/>
        <v/>
      </c>
      <c r="BY114" s="25" t="str">
        <f t="shared" si="117"/>
        <v>&gt;150000</v>
      </c>
      <c r="BZ114" s="25" t="str">
        <f t="shared" si="118"/>
        <v/>
      </c>
      <c r="CA114" s="25" t="str">
        <f t="shared" si="119"/>
        <v/>
      </c>
      <c r="CB114" s="25" t="str">
        <f t="shared" si="120"/>
        <v>&gt;150000</v>
      </c>
      <c r="CC114" s="23"/>
      <c r="CD114" s="22" t="str">
        <f t="shared" si="121"/>
        <v/>
      </c>
      <c r="CE114" s="30"/>
      <c r="CF114" s="25" t="str">
        <f t="shared" si="122"/>
        <v/>
      </c>
      <c r="CG114" s="38" t="str">
        <f t="shared" si="123"/>
        <v/>
      </c>
      <c r="IA114"/>
      <c r="IB114"/>
      <c r="IC114"/>
      <c r="ID114"/>
      <c r="IE114"/>
      <c r="IF114"/>
      <c r="IG114"/>
      <c r="IH114"/>
      <c r="II114"/>
      <c r="IJ114"/>
    </row>
    <row r="115" spans="1:244" s="4" customFormat="1" x14ac:dyDescent="0.25">
      <c r="A115" s="32">
        <v>111</v>
      </c>
      <c r="B115" s="34"/>
      <c r="C115" s="23"/>
      <c r="D115" s="34"/>
      <c r="E115" s="34"/>
      <c r="F115" s="34"/>
      <c r="G115" s="34"/>
      <c r="H115" s="34"/>
      <c r="I115" s="22"/>
      <c r="J115" s="34"/>
      <c r="K115" s="34"/>
      <c r="L115" s="25"/>
      <c r="M115" s="25" t="str">
        <f t="shared" si="63"/>
        <v/>
      </c>
      <c r="N115" s="25">
        <f t="shared" si="64"/>
        <v>9.9999999999999995E-7</v>
      </c>
      <c r="O115" s="25">
        <f t="shared" si="65"/>
        <v>9.9999999999999995E-7</v>
      </c>
      <c r="P115" s="25">
        <f t="shared" si="66"/>
        <v>9.9999999999999995E-7</v>
      </c>
      <c r="Q115" s="25">
        <f t="shared" si="67"/>
        <v>9.9999999999999995E-7</v>
      </c>
      <c r="R115" s="25">
        <f t="shared" si="68"/>
        <v>9.9999999999999995E-7</v>
      </c>
      <c r="S115" s="25">
        <f t="shared" si="69"/>
        <v>0</v>
      </c>
      <c r="T115" s="25">
        <f t="shared" si="70"/>
        <v>0</v>
      </c>
      <c r="U115" s="25">
        <f t="shared" si="71"/>
        <v>0</v>
      </c>
      <c r="V115" s="25">
        <f t="shared" si="72"/>
        <v>0</v>
      </c>
      <c r="W115" s="25">
        <f t="shared" si="73"/>
        <v>0</v>
      </c>
      <c r="X115" s="25" t="str">
        <f t="shared" si="74"/>
        <v/>
      </c>
      <c r="Y115" s="35" t="str">
        <f t="shared" si="75"/>
        <v/>
      </c>
      <c r="Z115" s="25"/>
      <c r="AA115" s="25" t="str">
        <f t="shared" si="76"/>
        <v/>
      </c>
      <c r="AB115" s="25">
        <f t="shared" si="77"/>
        <v>9.9999999999999995E-7</v>
      </c>
      <c r="AC115" s="25">
        <f t="shared" si="78"/>
        <v>9.9999999999999995E-7</v>
      </c>
      <c r="AD115" s="25">
        <f t="shared" si="79"/>
        <v>0</v>
      </c>
      <c r="AE115" s="25">
        <f t="shared" si="80"/>
        <v>0</v>
      </c>
      <c r="AF115" s="25" t="str">
        <f t="shared" si="81"/>
        <v/>
      </c>
      <c r="AG115" s="35" t="str">
        <f t="shared" si="82"/>
        <v/>
      </c>
      <c r="AH115" s="25"/>
      <c r="AI115" s="25" t="str">
        <f t="shared" si="83"/>
        <v/>
      </c>
      <c r="AJ115" s="25" t="str">
        <f t="shared" si="84"/>
        <v/>
      </c>
      <c r="AK115" s="25" t="str">
        <f t="shared" si="85"/>
        <v/>
      </c>
      <c r="AL115" s="25" t="str">
        <f t="shared" si="86"/>
        <v/>
      </c>
      <c r="AM115" s="25" t="e">
        <f t="shared" si="87"/>
        <v>#VALUE!</v>
      </c>
      <c r="AN115" s="25" t="e">
        <f t="shared" si="88"/>
        <v>#VALUE!</v>
      </c>
      <c r="AO115" s="25" t="str">
        <f t="shared" si="89"/>
        <v/>
      </c>
      <c r="AP115" s="35" t="str">
        <f t="shared" si="90"/>
        <v/>
      </c>
      <c r="AQ115" s="25"/>
      <c r="AR115" s="25">
        <v>5</v>
      </c>
      <c r="AS115" s="25">
        <v>2</v>
      </c>
      <c r="AT115" s="25">
        <v>2</v>
      </c>
      <c r="AU115" s="25">
        <v>0.5</v>
      </c>
      <c r="AV115" s="23"/>
      <c r="AW115" s="36" t="str">
        <f t="shared" si="91"/>
        <v/>
      </c>
      <c r="AX115" s="25" t="str">
        <f t="shared" si="92"/>
        <v/>
      </c>
      <c r="AY115" s="36" t="str">
        <f t="shared" si="93"/>
        <v/>
      </c>
      <c r="AZ115" s="25" t="str">
        <f t="shared" si="94"/>
        <v/>
      </c>
      <c r="BA115" s="36" t="str">
        <f t="shared" si="95"/>
        <v/>
      </c>
      <c r="BB115" s="25" t="str">
        <f t="shared" si="96"/>
        <v/>
      </c>
      <c r="BC115" s="36" t="str">
        <f t="shared" si="97"/>
        <v/>
      </c>
      <c r="BD115" s="25" t="str">
        <f t="shared" si="98"/>
        <v/>
      </c>
      <c r="BE115" s="36" t="str">
        <f t="shared" si="99"/>
        <v/>
      </c>
      <c r="BF115" s="25" t="str">
        <f t="shared" si="100"/>
        <v/>
      </c>
      <c r="BG115" s="36" t="str">
        <f t="shared" si="101"/>
        <v/>
      </c>
      <c r="BH115" s="25" t="str">
        <f t="shared" si="102"/>
        <v/>
      </c>
      <c r="BI115" s="36" t="str">
        <f t="shared" si="103"/>
        <v/>
      </c>
      <c r="BJ115" s="25" t="str">
        <f t="shared" si="104"/>
        <v/>
      </c>
      <c r="BK115" s="36" t="str">
        <f t="shared" si="105"/>
        <v/>
      </c>
      <c r="BL115" s="25" t="str">
        <f t="shared" si="106"/>
        <v/>
      </c>
      <c r="BM115" s="25" t="str">
        <f t="shared" si="107"/>
        <v/>
      </c>
      <c r="BN115" s="25" t="str">
        <f t="shared" si="108"/>
        <v/>
      </c>
      <c r="BO115" s="23"/>
      <c r="BP115" s="37">
        <f t="shared" si="109"/>
        <v>0</v>
      </c>
      <c r="BQ115" s="37">
        <f t="shared" si="110"/>
        <v>0</v>
      </c>
      <c r="BR115" s="37">
        <f t="shared" si="111"/>
        <v>0</v>
      </c>
      <c r="BS115" s="23"/>
      <c r="BT115" s="25" t="str">
        <f t="shared" si="112"/>
        <v/>
      </c>
      <c r="BU115" s="25" t="str">
        <f t="shared" si="113"/>
        <v/>
      </c>
      <c r="BV115" s="25" t="str">
        <f t="shared" si="114"/>
        <v>&gt;15000</v>
      </c>
      <c r="BW115" s="25" t="e">
        <f t="shared" si="115"/>
        <v>#VALUE!</v>
      </c>
      <c r="BX115" s="25" t="str">
        <f t="shared" si="116"/>
        <v/>
      </c>
      <c r="BY115" s="25" t="str">
        <f t="shared" si="117"/>
        <v>&gt;150000</v>
      </c>
      <c r="BZ115" s="25" t="str">
        <f t="shared" si="118"/>
        <v/>
      </c>
      <c r="CA115" s="25" t="str">
        <f t="shared" si="119"/>
        <v/>
      </c>
      <c r="CB115" s="25" t="str">
        <f t="shared" si="120"/>
        <v>&gt;150000</v>
      </c>
      <c r="CC115" s="23"/>
      <c r="CD115" s="22" t="str">
        <f t="shared" si="121"/>
        <v/>
      </c>
      <c r="CE115" s="30"/>
      <c r="CF115" s="25" t="str">
        <f t="shared" si="122"/>
        <v/>
      </c>
      <c r="CG115" s="38" t="str">
        <f t="shared" si="123"/>
        <v/>
      </c>
      <c r="IA115"/>
      <c r="IB115"/>
      <c r="IC115"/>
      <c r="ID115"/>
      <c r="IE115"/>
      <c r="IF115"/>
      <c r="IG115"/>
      <c r="IH115"/>
      <c r="II115"/>
      <c r="IJ115"/>
    </row>
    <row r="116" spans="1:244" s="4" customFormat="1" x14ac:dyDescent="0.25">
      <c r="A116" s="21">
        <v>112</v>
      </c>
      <c r="B116" s="34"/>
      <c r="C116" s="23"/>
      <c r="D116" s="34"/>
      <c r="E116" s="34"/>
      <c r="F116" s="34"/>
      <c r="G116" s="34"/>
      <c r="H116" s="34"/>
      <c r="I116" s="22"/>
      <c r="J116" s="34"/>
      <c r="K116" s="34"/>
      <c r="L116" s="25"/>
      <c r="M116" s="25" t="str">
        <f t="shared" si="63"/>
        <v/>
      </c>
      <c r="N116" s="25">
        <f t="shared" si="64"/>
        <v>9.9999999999999995E-7</v>
      </c>
      <c r="O116" s="25">
        <f t="shared" si="65"/>
        <v>9.9999999999999995E-7</v>
      </c>
      <c r="P116" s="25">
        <f t="shared" si="66"/>
        <v>9.9999999999999995E-7</v>
      </c>
      <c r="Q116" s="25">
        <f t="shared" si="67"/>
        <v>9.9999999999999995E-7</v>
      </c>
      <c r="R116" s="25">
        <f t="shared" si="68"/>
        <v>9.9999999999999995E-7</v>
      </c>
      <c r="S116" s="25">
        <f t="shared" si="69"/>
        <v>0</v>
      </c>
      <c r="T116" s="25">
        <f t="shared" si="70"/>
        <v>0</v>
      </c>
      <c r="U116" s="25">
        <f t="shared" si="71"/>
        <v>0</v>
      </c>
      <c r="V116" s="25">
        <f t="shared" si="72"/>
        <v>0</v>
      </c>
      <c r="W116" s="25">
        <f t="shared" si="73"/>
        <v>0</v>
      </c>
      <c r="X116" s="25" t="str">
        <f t="shared" si="74"/>
        <v/>
      </c>
      <c r="Y116" s="35" t="str">
        <f t="shared" si="75"/>
        <v/>
      </c>
      <c r="Z116" s="25"/>
      <c r="AA116" s="25" t="str">
        <f t="shared" si="76"/>
        <v/>
      </c>
      <c r="AB116" s="25">
        <f t="shared" si="77"/>
        <v>9.9999999999999995E-7</v>
      </c>
      <c r="AC116" s="25">
        <f t="shared" si="78"/>
        <v>9.9999999999999995E-7</v>
      </c>
      <c r="AD116" s="25">
        <f t="shared" si="79"/>
        <v>0</v>
      </c>
      <c r="AE116" s="25">
        <f t="shared" si="80"/>
        <v>0</v>
      </c>
      <c r="AF116" s="25" t="str">
        <f t="shared" si="81"/>
        <v/>
      </c>
      <c r="AG116" s="35" t="str">
        <f t="shared" si="82"/>
        <v/>
      </c>
      <c r="AH116" s="25"/>
      <c r="AI116" s="25" t="str">
        <f t="shared" si="83"/>
        <v/>
      </c>
      <c r="AJ116" s="25" t="str">
        <f t="shared" si="84"/>
        <v/>
      </c>
      <c r="AK116" s="25" t="str">
        <f t="shared" si="85"/>
        <v/>
      </c>
      <c r="AL116" s="25" t="str">
        <f t="shared" si="86"/>
        <v/>
      </c>
      <c r="AM116" s="25" t="e">
        <f t="shared" si="87"/>
        <v>#VALUE!</v>
      </c>
      <c r="AN116" s="25" t="e">
        <f t="shared" si="88"/>
        <v>#VALUE!</v>
      </c>
      <c r="AO116" s="25" t="str">
        <f t="shared" si="89"/>
        <v/>
      </c>
      <c r="AP116" s="35" t="str">
        <f t="shared" si="90"/>
        <v/>
      </c>
      <c r="AQ116" s="25"/>
      <c r="AR116" s="25">
        <v>5</v>
      </c>
      <c r="AS116" s="25">
        <v>2</v>
      </c>
      <c r="AT116" s="25">
        <v>2</v>
      </c>
      <c r="AU116" s="25">
        <v>0.5</v>
      </c>
      <c r="AV116" s="23"/>
      <c r="AW116" s="36" t="str">
        <f t="shared" si="91"/>
        <v/>
      </c>
      <c r="AX116" s="25" t="str">
        <f t="shared" si="92"/>
        <v/>
      </c>
      <c r="AY116" s="36" t="str">
        <f t="shared" si="93"/>
        <v/>
      </c>
      <c r="AZ116" s="25" t="str">
        <f t="shared" si="94"/>
        <v/>
      </c>
      <c r="BA116" s="36" t="str">
        <f t="shared" si="95"/>
        <v/>
      </c>
      <c r="BB116" s="25" t="str">
        <f t="shared" si="96"/>
        <v/>
      </c>
      <c r="BC116" s="36" t="str">
        <f t="shared" si="97"/>
        <v/>
      </c>
      <c r="BD116" s="25" t="str">
        <f t="shared" si="98"/>
        <v/>
      </c>
      <c r="BE116" s="36" t="str">
        <f t="shared" si="99"/>
        <v/>
      </c>
      <c r="BF116" s="25" t="str">
        <f t="shared" si="100"/>
        <v/>
      </c>
      <c r="BG116" s="36" t="str">
        <f t="shared" si="101"/>
        <v/>
      </c>
      <c r="BH116" s="25" t="str">
        <f t="shared" si="102"/>
        <v/>
      </c>
      <c r="BI116" s="36" t="str">
        <f t="shared" si="103"/>
        <v/>
      </c>
      <c r="BJ116" s="25" t="str">
        <f t="shared" si="104"/>
        <v/>
      </c>
      <c r="BK116" s="36" t="str">
        <f t="shared" si="105"/>
        <v/>
      </c>
      <c r="BL116" s="25" t="str">
        <f t="shared" si="106"/>
        <v/>
      </c>
      <c r="BM116" s="25" t="str">
        <f t="shared" si="107"/>
        <v/>
      </c>
      <c r="BN116" s="25" t="str">
        <f t="shared" si="108"/>
        <v/>
      </c>
      <c r="BO116" s="23"/>
      <c r="BP116" s="37">
        <f t="shared" si="109"/>
        <v>0</v>
      </c>
      <c r="BQ116" s="37">
        <f t="shared" si="110"/>
        <v>0</v>
      </c>
      <c r="BR116" s="37">
        <f t="shared" si="111"/>
        <v>0</v>
      </c>
      <c r="BS116" s="23"/>
      <c r="BT116" s="25" t="str">
        <f t="shared" si="112"/>
        <v/>
      </c>
      <c r="BU116" s="25" t="str">
        <f t="shared" si="113"/>
        <v/>
      </c>
      <c r="BV116" s="25" t="str">
        <f t="shared" si="114"/>
        <v>&gt;15000</v>
      </c>
      <c r="BW116" s="25" t="e">
        <f t="shared" si="115"/>
        <v>#VALUE!</v>
      </c>
      <c r="BX116" s="25" t="str">
        <f t="shared" si="116"/>
        <v/>
      </c>
      <c r="BY116" s="25" t="str">
        <f t="shared" si="117"/>
        <v>&gt;150000</v>
      </c>
      <c r="BZ116" s="25" t="str">
        <f t="shared" si="118"/>
        <v/>
      </c>
      <c r="CA116" s="25" t="str">
        <f t="shared" si="119"/>
        <v/>
      </c>
      <c r="CB116" s="25" t="str">
        <f t="shared" si="120"/>
        <v>&gt;150000</v>
      </c>
      <c r="CC116" s="23"/>
      <c r="CD116" s="22" t="str">
        <f t="shared" si="121"/>
        <v/>
      </c>
      <c r="CE116" s="30"/>
      <c r="CF116" s="25" t="str">
        <f t="shared" si="122"/>
        <v/>
      </c>
      <c r="CG116" s="38" t="str">
        <f t="shared" si="123"/>
        <v/>
      </c>
      <c r="IA116"/>
      <c r="IB116"/>
      <c r="IC116"/>
      <c r="ID116"/>
      <c r="IE116"/>
      <c r="IF116"/>
      <c r="IG116"/>
      <c r="IH116"/>
      <c r="II116"/>
      <c r="IJ116"/>
    </row>
    <row r="117" spans="1:244" s="4" customFormat="1" x14ac:dyDescent="0.25">
      <c r="A117" s="32">
        <v>113</v>
      </c>
      <c r="B117" s="34"/>
      <c r="C117" s="23"/>
      <c r="D117" s="34"/>
      <c r="E117" s="34"/>
      <c r="F117" s="34"/>
      <c r="G117" s="34"/>
      <c r="H117" s="34"/>
      <c r="I117" s="22"/>
      <c r="J117" s="34"/>
      <c r="K117" s="34"/>
      <c r="L117" s="25"/>
      <c r="M117" s="25" t="str">
        <f t="shared" si="63"/>
        <v/>
      </c>
      <c r="N117" s="25">
        <f t="shared" si="64"/>
        <v>9.9999999999999995E-7</v>
      </c>
      <c r="O117" s="25">
        <f t="shared" si="65"/>
        <v>9.9999999999999995E-7</v>
      </c>
      <c r="P117" s="25">
        <f t="shared" si="66"/>
        <v>9.9999999999999995E-7</v>
      </c>
      <c r="Q117" s="25">
        <f t="shared" si="67"/>
        <v>9.9999999999999995E-7</v>
      </c>
      <c r="R117" s="25">
        <f t="shared" si="68"/>
        <v>9.9999999999999995E-7</v>
      </c>
      <c r="S117" s="25">
        <f t="shared" si="69"/>
        <v>0</v>
      </c>
      <c r="T117" s="25">
        <f t="shared" si="70"/>
        <v>0</v>
      </c>
      <c r="U117" s="25">
        <f t="shared" si="71"/>
        <v>0</v>
      </c>
      <c r="V117" s="25">
        <f t="shared" si="72"/>
        <v>0</v>
      </c>
      <c r="W117" s="25">
        <f t="shared" si="73"/>
        <v>0</v>
      </c>
      <c r="X117" s="25" t="str">
        <f t="shared" si="74"/>
        <v/>
      </c>
      <c r="Y117" s="35" t="str">
        <f t="shared" si="75"/>
        <v/>
      </c>
      <c r="Z117" s="25"/>
      <c r="AA117" s="25" t="str">
        <f t="shared" si="76"/>
        <v/>
      </c>
      <c r="AB117" s="25">
        <f t="shared" si="77"/>
        <v>9.9999999999999995E-7</v>
      </c>
      <c r="AC117" s="25">
        <f t="shared" si="78"/>
        <v>9.9999999999999995E-7</v>
      </c>
      <c r="AD117" s="25">
        <f t="shared" si="79"/>
        <v>0</v>
      </c>
      <c r="AE117" s="25">
        <f t="shared" si="80"/>
        <v>0</v>
      </c>
      <c r="AF117" s="25" t="str">
        <f t="shared" si="81"/>
        <v/>
      </c>
      <c r="AG117" s="35" t="str">
        <f t="shared" si="82"/>
        <v/>
      </c>
      <c r="AH117" s="25"/>
      <c r="AI117" s="25" t="str">
        <f t="shared" si="83"/>
        <v/>
      </c>
      <c r="AJ117" s="25" t="str">
        <f t="shared" si="84"/>
        <v/>
      </c>
      <c r="AK117" s="25" t="str">
        <f t="shared" si="85"/>
        <v/>
      </c>
      <c r="AL117" s="25" t="str">
        <f t="shared" si="86"/>
        <v/>
      </c>
      <c r="AM117" s="25" t="e">
        <f t="shared" si="87"/>
        <v>#VALUE!</v>
      </c>
      <c r="AN117" s="25" t="e">
        <f t="shared" si="88"/>
        <v>#VALUE!</v>
      </c>
      <c r="AO117" s="25" t="str">
        <f t="shared" si="89"/>
        <v/>
      </c>
      <c r="AP117" s="35" t="str">
        <f t="shared" si="90"/>
        <v/>
      </c>
      <c r="AQ117" s="25"/>
      <c r="AR117" s="25">
        <v>5</v>
      </c>
      <c r="AS117" s="25">
        <v>2</v>
      </c>
      <c r="AT117" s="25">
        <v>2</v>
      </c>
      <c r="AU117" s="25">
        <v>0.5</v>
      </c>
      <c r="AV117" s="23"/>
      <c r="AW117" s="36" t="str">
        <f t="shared" si="91"/>
        <v/>
      </c>
      <c r="AX117" s="25" t="str">
        <f t="shared" si="92"/>
        <v/>
      </c>
      <c r="AY117" s="36" t="str">
        <f t="shared" si="93"/>
        <v/>
      </c>
      <c r="AZ117" s="25" t="str">
        <f t="shared" si="94"/>
        <v/>
      </c>
      <c r="BA117" s="36" t="str">
        <f t="shared" si="95"/>
        <v/>
      </c>
      <c r="BB117" s="25" t="str">
        <f t="shared" si="96"/>
        <v/>
      </c>
      <c r="BC117" s="36" t="str">
        <f t="shared" si="97"/>
        <v/>
      </c>
      <c r="BD117" s="25" t="str">
        <f t="shared" si="98"/>
        <v/>
      </c>
      <c r="BE117" s="36" t="str">
        <f t="shared" si="99"/>
        <v/>
      </c>
      <c r="BF117" s="25" t="str">
        <f t="shared" si="100"/>
        <v/>
      </c>
      <c r="BG117" s="36" t="str">
        <f t="shared" si="101"/>
        <v/>
      </c>
      <c r="BH117" s="25" t="str">
        <f t="shared" si="102"/>
        <v/>
      </c>
      <c r="BI117" s="36" t="str">
        <f t="shared" si="103"/>
        <v/>
      </c>
      <c r="BJ117" s="25" t="str">
        <f t="shared" si="104"/>
        <v/>
      </c>
      <c r="BK117" s="36" t="str">
        <f t="shared" si="105"/>
        <v/>
      </c>
      <c r="BL117" s="25" t="str">
        <f t="shared" si="106"/>
        <v/>
      </c>
      <c r="BM117" s="25" t="str">
        <f t="shared" si="107"/>
        <v/>
      </c>
      <c r="BN117" s="25" t="str">
        <f t="shared" si="108"/>
        <v/>
      </c>
      <c r="BO117" s="23"/>
      <c r="BP117" s="37">
        <f t="shared" si="109"/>
        <v>0</v>
      </c>
      <c r="BQ117" s="37">
        <f t="shared" si="110"/>
        <v>0</v>
      </c>
      <c r="BR117" s="37">
        <f t="shared" si="111"/>
        <v>0</v>
      </c>
      <c r="BS117" s="23"/>
      <c r="BT117" s="25" t="str">
        <f t="shared" si="112"/>
        <v/>
      </c>
      <c r="BU117" s="25" t="str">
        <f t="shared" si="113"/>
        <v/>
      </c>
      <c r="BV117" s="25" t="str">
        <f t="shared" si="114"/>
        <v>&gt;15000</v>
      </c>
      <c r="BW117" s="25" t="e">
        <f t="shared" si="115"/>
        <v>#VALUE!</v>
      </c>
      <c r="BX117" s="25" t="str">
        <f t="shared" si="116"/>
        <v/>
      </c>
      <c r="BY117" s="25" t="str">
        <f t="shared" si="117"/>
        <v>&gt;150000</v>
      </c>
      <c r="BZ117" s="25" t="str">
        <f t="shared" si="118"/>
        <v/>
      </c>
      <c r="CA117" s="25" t="str">
        <f t="shared" si="119"/>
        <v/>
      </c>
      <c r="CB117" s="25" t="str">
        <f t="shared" si="120"/>
        <v>&gt;150000</v>
      </c>
      <c r="CC117" s="23"/>
      <c r="CD117" s="22" t="str">
        <f t="shared" si="121"/>
        <v/>
      </c>
      <c r="CE117" s="30"/>
      <c r="CF117" s="25" t="str">
        <f t="shared" si="122"/>
        <v/>
      </c>
      <c r="CG117" s="38" t="str">
        <f t="shared" si="123"/>
        <v/>
      </c>
      <c r="IA117"/>
      <c r="IB117"/>
      <c r="IC117"/>
      <c r="ID117"/>
      <c r="IE117"/>
      <c r="IF117"/>
      <c r="IG117"/>
      <c r="IH117"/>
      <c r="II117"/>
      <c r="IJ117"/>
    </row>
    <row r="118" spans="1:244" s="4" customFormat="1" x14ac:dyDescent="0.25">
      <c r="A118" s="21">
        <v>114</v>
      </c>
      <c r="B118" s="34"/>
      <c r="C118" s="23"/>
      <c r="D118" s="34"/>
      <c r="E118" s="34"/>
      <c r="F118" s="34"/>
      <c r="G118" s="34"/>
      <c r="H118" s="34"/>
      <c r="I118" s="22"/>
      <c r="J118" s="34"/>
      <c r="K118" s="34"/>
      <c r="L118" s="25"/>
      <c r="M118" s="25" t="str">
        <f t="shared" si="63"/>
        <v/>
      </c>
      <c r="N118" s="25">
        <f t="shared" si="64"/>
        <v>9.9999999999999995E-7</v>
      </c>
      <c r="O118" s="25">
        <f t="shared" si="65"/>
        <v>9.9999999999999995E-7</v>
      </c>
      <c r="P118" s="25">
        <f t="shared" si="66"/>
        <v>9.9999999999999995E-7</v>
      </c>
      <c r="Q118" s="25">
        <f t="shared" si="67"/>
        <v>9.9999999999999995E-7</v>
      </c>
      <c r="R118" s="25">
        <f t="shared" si="68"/>
        <v>9.9999999999999995E-7</v>
      </c>
      <c r="S118" s="25">
        <f t="shared" si="69"/>
        <v>0</v>
      </c>
      <c r="T118" s="25">
        <f t="shared" si="70"/>
        <v>0</v>
      </c>
      <c r="U118" s="25">
        <f t="shared" si="71"/>
        <v>0</v>
      </c>
      <c r="V118" s="25">
        <f t="shared" si="72"/>
        <v>0</v>
      </c>
      <c r="W118" s="25">
        <f t="shared" si="73"/>
        <v>0</v>
      </c>
      <c r="X118" s="25" t="str">
        <f t="shared" si="74"/>
        <v/>
      </c>
      <c r="Y118" s="35" t="str">
        <f t="shared" si="75"/>
        <v/>
      </c>
      <c r="Z118" s="25"/>
      <c r="AA118" s="25" t="str">
        <f t="shared" si="76"/>
        <v/>
      </c>
      <c r="AB118" s="25">
        <f t="shared" si="77"/>
        <v>9.9999999999999995E-7</v>
      </c>
      <c r="AC118" s="25">
        <f t="shared" si="78"/>
        <v>9.9999999999999995E-7</v>
      </c>
      <c r="AD118" s="25">
        <f t="shared" si="79"/>
        <v>0</v>
      </c>
      <c r="AE118" s="25">
        <f t="shared" si="80"/>
        <v>0</v>
      </c>
      <c r="AF118" s="25" t="str">
        <f t="shared" si="81"/>
        <v/>
      </c>
      <c r="AG118" s="35" t="str">
        <f t="shared" si="82"/>
        <v/>
      </c>
      <c r="AH118" s="25"/>
      <c r="AI118" s="25" t="str">
        <f t="shared" si="83"/>
        <v/>
      </c>
      <c r="AJ118" s="25" t="str">
        <f t="shared" si="84"/>
        <v/>
      </c>
      <c r="AK118" s="25" t="str">
        <f t="shared" si="85"/>
        <v/>
      </c>
      <c r="AL118" s="25" t="str">
        <f t="shared" si="86"/>
        <v/>
      </c>
      <c r="AM118" s="25" t="e">
        <f t="shared" si="87"/>
        <v>#VALUE!</v>
      </c>
      <c r="AN118" s="25" t="e">
        <f t="shared" si="88"/>
        <v>#VALUE!</v>
      </c>
      <c r="AO118" s="25" t="str">
        <f t="shared" si="89"/>
        <v/>
      </c>
      <c r="AP118" s="35" t="str">
        <f t="shared" si="90"/>
        <v/>
      </c>
      <c r="AQ118" s="25"/>
      <c r="AR118" s="25">
        <v>5</v>
      </c>
      <c r="AS118" s="25">
        <v>2</v>
      </c>
      <c r="AT118" s="25">
        <v>2</v>
      </c>
      <c r="AU118" s="25">
        <v>0.5</v>
      </c>
      <c r="AV118" s="23"/>
      <c r="AW118" s="36" t="str">
        <f t="shared" si="91"/>
        <v/>
      </c>
      <c r="AX118" s="25" t="str">
        <f t="shared" si="92"/>
        <v/>
      </c>
      <c r="AY118" s="36" t="str">
        <f t="shared" si="93"/>
        <v/>
      </c>
      <c r="AZ118" s="25" t="str">
        <f t="shared" si="94"/>
        <v/>
      </c>
      <c r="BA118" s="36" t="str">
        <f t="shared" si="95"/>
        <v/>
      </c>
      <c r="BB118" s="25" t="str">
        <f t="shared" si="96"/>
        <v/>
      </c>
      <c r="BC118" s="36" t="str">
        <f t="shared" si="97"/>
        <v/>
      </c>
      <c r="BD118" s="25" t="str">
        <f t="shared" si="98"/>
        <v/>
      </c>
      <c r="BE118" s="36" t="str">
        <f t="shared" si="99"/>
        <v/>
      </c>
      <c r="BF118" s="25" t="str">
        <f t="shared" si="100"/>
        <v/>
      </c>
      <c r="BG118" s="36" t="str">
        <f t="shared" si="101"/>
        <v/>
      </c>
      <c r="BH118" s="25" t="str">
        <f t="shared" si="102"/>
        <v/>
      </c>
      <c r="BI118" s="36" t="str">
        <f t="shared" si="103"/>
        <v/>
      </c>
      <c r="BJ118" s="25" t="str">
        <f t="shared" si="104"/>
        <v/>
      </c>
      <c r="BK118" s="36" t="str">
        <f t="shared" si="105"/>
        <v/>
      </c>
      <c r="BL118" s="25" t="str">
        <f t="shared" si="106"/>
        <v/>
      </c>
      <c r="BM118" s="25" t="str">
        <f t="shared" si="107"/>
        <v/>
      </c>
      <c r="BN118" s="25" t="str">
        <f t="shared" si="108"/>
        <v/>
      </c>
      <c r="BO118" s="23"/>
      <c r="BP118" s="37">
        <f t="shared" si="109"/>
        <v>0</v>
      </c>
      <c r="BQ118" s="37">
        <f t="shared" si="110"/>
        <v>0</v>
      </c>
      <c r="BR118" s="37">
        <f t="shared" si="111"/>
        <v>0</v>
      </c>
      <c r="BS118" s="23"/>
      <c r="BT118" s="25" t="str">
        <f t="shared" si="112"/>
        <v/>
      </c>
      <c r="BU118" s="25" t="str">
        <f t="shared" si="113"/>
        <v/>
      </c>
      <c r="BV118" s="25" t="str">
        <f t="shared" si="114"/>
        <v>&gt;15000</v>
      </c>
      <c r="BW118" s="25" t="e">
        <f t="shared" si="115"/>
        <v>#VALUE!</v>
      </c>
      <c r="BX118" s="25" t="str">
        <f t="shared" si="116"/>
        <v/>
      </c>
      <c r="BY118" s="25" t="str">
        <f t="shared" si="117"/>
        <v>&gt;150000</v>
      </c>
      <c r="BZ118" s="25" t="str">
        <f t="shared" si="118"/>
        <v/>
      </c>
      <c r="CA118" s="25" t="str">
        <f t="shared" si="119"/>
        <v/>
      </c>
      <c r="CB118" s="25" t="str">
        <f t="shared" si="120"/>
        <v>&gt;150000</v>
      </c>
      <c r="CC118" s="23"/>
      <c r="CD118" s="22" t="str">
        <f t="shared" si="121"/>
        <v/>
      </c>
      <c r="CE118" s="30"/>
      <c r="CF118" s="25" t="str">
        <f t="shared" si="122"/>
        <v/>
      </c>
      <c r="CG118" s="38" t="str">
        <f t="shared" si="123"/>
        <v/>
      </c>
      <c r="IA118"/>
      <c r="IB118"/>
      <c r="IC118"/>
      <c r="ID118"/>
      <c r="IE118"/>
      <c r="IF118"/>
      <c r="IG118"/>
      <c r="IH118"/>
      <c r="II118"/>
      <c r="IJ118"/>
    </row>
    <row r="119" spans="1:244" s="4" customFormat="1" x14ac:dyDescent="0.25">
      <c r="A119" s="32">
        <v>115</v>
      </c>
      <c r="B119" s="34"/>
      <c r="C119" s="23"/>
      <c r="D119" s="34"/>
      <c r="E119" s="34"/>
      <c r="F119" s="34"/>
      <c r="G119" s="34"/>
      <c r="H119" s="34"/>
      <c r="I119" s="22"/>
      <c r="J119" s="34"/>
      <c r="K119" s="34"/>
      <c r="L119" s="25"/>
      <c r="M119" s="25" t="str">
        <f t="shared" si="63"/>
        <v/>
      </c>
      <c r="N119" s="25">
        <f t="shared" si="64"/>
        <v>9.9999999999999995E-7</v>
      </c>
      <c r="O119" s="25">
        <f t="shared" si="65"/>
        <v>9.9999999999999995E-7</v>
      </c>
      <c r="P119" s="25">
        <f t="shared" si="66"/>
        <v>9.9999999999999995E-7</v>
      </c>
      <c r="Q119" s="25">
        <f t="shared" si="67"/>
        <v>9.9999999999999995E-7</v>
      </c>
      <c r="R119" s="25">
        <f t="shared" si="68"/>
        <v>9.9999999999999995E-7</v>
      </c>
      <c r="S119" s="25">
        <f t="shared" si="69"/>
        <v>0</v>
      </c>
      <c r="T119" s="25">
        <f t="shared" si="70"/>
        <v>0</v>
      </c>
      <c r="U119" s="25">
        <f t="shared" si="71"/>
        <v>0</v>
      </c>
      <c r="V119" s="25">
        <f t="shared" si="72"/>
        <v>0</v>
      </c>
      <c r="W119" s="25">
        <f t="shared" si="73"/>
        <v>0</v>
      </c>
      <c r="X119" s="25" t="str">
        <f t="shared" si="74"/>
        <v/>
      </c>
      <c r="Y119" s="35" t="str">
        <f t="shared" si="75"/>
        <v/>
      </c>
      <c r="Z119" s="25"/>
      <c r="AA119" s="25" t="str">
        <f t="shared" si="76"/>
        <v/>
      </c>
      <c r="AB119" s="25">
        <f t="shared" si="77"/>
        <v>9.9999999999999995E-7</v>
      </c>
      <c r="AC119" s="25">
        <f t="shared" si="78"/>
        <v>9.9999999999999995E-7</v>
      </c>
      <c r="AD119" s="25">
        <f t="shared" si="79"/>
        <v>0</v>
      </c>
      <c r="AE119" s="25">
        <f t="shared" si="80"/>
        <v>0</v>
      </c>
      <c r="AF119" s="25" t="str">
        <f t="shared" si="81"/>
        <v/>
      </c>
      <c r="AG119" s="35" t="str">
        <f t="shared" si="82"/>
        <v/>
      </c>
      <c r="AH119" s="25"/>
      <c r="AI119" s="25" t="str">
        <f t="shared" si="83"/>
        <v/>
      </c>
      <c r="AJ119" s="25" t="str">
        <f t="shared" si="84"/>
        <v/>
      </c>
      <c r="AK119" s="25" t="str">
        <f t="shared" si="85"/>
        <v/>
      </c>
      <c r="AL119" s="25" t="str">
        <f t="shared" si="86"/>
        <v/>
      </c>
      <c r="AM119" s="25" t="e">
        <f t="shared" si="87"/>
        <v>#VALUE!</v>
      </c>
      <c r="AN119" s="25" t="e">
        <f t="shared" si="88"/>
        <v>#VALUE!</v>
      </c>
      <c r="AO119" s="25" t="str">
        <f t="shared" si="89"/>
        <v/>
      </c>
      <c r="AP119" s="35" t="str">
        <f t="shared" si="90"/>
        <v/>
      </c>
      <c r="AQ119" s="25"/>
      <c r="AR119" s="25">
        <v>5</v>
      </c>
      <c r="AS119" s="25">
        <v>2</v>
      </c>
      <c r="AT119" s="25">
        <v>2</v>
      </c>
      <c r="AU119" s="25">
        <v>0.5</v>
      </c>
      <c r="AV119" s="23"/>
      <c r="AW119" s="36" t="str">
        <f t="shared" si="91"/>
        <v/>
      </c>
      <c r="AX119" s="25" t="str">
        <f t="shared" si="92"/>
        <v/>
      </c>
      <c r="AY119" s="36" t="str">
        <f t="shared" si="93"/>
        <v/>
      </c>
      <c r="AZ119" s="25" t="str">
        <f t="shared" si="94"/>
        <v/>
      </c>
      <c r="BA119" s="36" t="str">
        <f t="shared" si="95"/>
        <v/>
      </c>
      <c r="BB119" s="25" t="str">
        <f t="shared" si="96"/>
        <v/>
      </c>
      <c r="BC119" s="36" t="str">
        <f t="shared" si="97"/>
        <v/>
      </c>
      <c r="BD119" s="25" t="str">
        <f t="shared" si="98"/>
        <v/>
      </c>
      <c r="BE119" s="36" t="str">
        <f t="shared" si="99"/>
        <v/>
      </c>
      <c r="BF119" s="25" t="str">
        <f t="shared" si="100"/>
        <v/>
      </c>
      <c r="BG119" s="36" t="str">
        <f t="shared" si="101"/>
        <v/>
      </c>
      <c r="BH119" s="25" t="str">
        <f t="shared" si="102"/>
        <v/>
      </c>
      <c r="BI119" s="36" t="str">
        <f t="shared" si="103"/>
        <v/>
      </c>
      <c r="BJ119" s="25" t="str">
        <f t="shared" si="104"/>
        <v/>
      </c>
      <c r="BK119" s="36" t="str">
        <f t="shared" si="105"/>
        <v/>
      </c>
      <c r="BL119" s="25" t="str">
        <f t="shared" si="106"/>
        <v/>
      </c>
      <c r="BM119" s="25" t="str">
        <f t="shared" si="107"/>
        <v/>
      </c>
      <c r="BN119" s="25" t="str">
        <f t="shared" si="108"/>
        <v/>
      </c>
      <c r="BO119" s="23"/>
      <c r="BP119" s="37">
        <f t="shared" si="109"/>
        <v>0</v>
      </c>
      <c r="BQ119" s="37">
        <f t="shared" si="110"/>
        <v>0</v>
      </c>
      <c r="BR119" s="37">
        <f t="shared" si="111"/>
        <v>0</v>
      </c>
      <c r="BS119" s="23"/>
      <c r="BT119" s="25" t="str">
        <f t="shared" si="112"/>
        <v/>
      </c>
      <c r="BU119" s="25" t="str">
        <f t="shared" si="113"/>
        <v/>
      </c>
      <c r="BV119" s="25" t="str">
        <f t="shared" si="114"/>
        <v>&gt;15000</v>
      </c>
      <c r="BW119" s="25" t="e">
        <f t="shared" si="115"/>
        <v>#VALUE!</v>
      </c>
      <c r="BX119" s="25" t="str">
        <f t="shared" si="116"/>
        <v/>
      </c>
      <c r="BY119" s="25" t="str">
        <f t="shared" si="117"/>
        <v>&gt;150000</v>
      </c>
      <c r="BZ119" s="25" t="str">
        <f t="shared" si="118"/>
        <v/>
      </c>
      <c r="CA119" s="25" t="str">
        <f t="shared" si="119"/>
        <v/>
      </c>
      <c r="CB119" s="25" t="str">
        <f t="shared" si="120"/>
        <v>&gt;150000</v>
      </c>
      <c r="CC119" s="23"/>
      <c r="CD119" s="22" t="str">
        <f t="shared" si="121"/>
        <v/>
      </c>
      <c r="CE119" s="30"/>
      <c r="CF119" s="25" t="str">
        <f t="shared" si="122"/>
        <v/>
      </c>
      <c r="CG119" s="38" t="str">
        <f t="shared" si="123"/>
        <v/>
      </c>
      <c r="IA119"/>
      <c r="IB119"/>
      <c r="IC119"/>
      <c r="ID119"/>
      <c r="IE119"/>
      <c r="IF119"/>
      <c r="IG119"/>
      <c r="IH119"/>
      <c r="II119"/>
      <c r="IJ119"/>
    </row>
    <row r="120" spans="1:244" s="4" customFormat="1" x14ac:dyDescent="0.25">
      <c r="A120" s="21">
        <v>116</v>
      </c>
      <c r="B120" s="34"/>
      <c r="C120" s="23"/>
      <c r="D120" s="34"/>
      <c r="E120" s="34"/>
      <c r="F120" s="34"/>
      <c r="G120" s="34"/>
      <c r="H120" s="34"/>
      <c r="I120" s="22"/>
      <c r="J120" s="34"/>
      <c r="K120" s="34"/>
      <c r="L120" s="25"/>
      <c r="M120" s="25" t="str">
        <f t="shared" si="63"/>
        <v/>
      </c>
      <c r="N120" s="25">
        <f t="shared" si="64"/>
        <v>9.9999999999999995E-7</v>
      </c>
      <c r="O120" s="25">
        <f t="shared" si="65"/>
        <v>9.9999999999999995E-7</v>
      </c>
      <c r="P120" s="25">
        <f t="shared" si="66"/>
        <v>9.9999999999999995E-7</v>
      </c>
      <c r="Q120" s="25">
        <f t="shared" si="67"/>
        <v>9.9999999999999995E-7</v>
      </c>
      <c r="R120" s="25">
        <f t="shared" si="68"/>
        <v>9.9999999999999995E-7</v>
      </c>
      <c r="S120" s="25">
        <f t="shared" si="69"/>
        <v>0</v>
      </c>
      <c r="T120" s="25">
        <f t="shared" si="70"/>
        <v>0</v>
      </c>
      <c r="U120" s="25">
        <f t="shared" si="71"/>
        <v>0</v>
      </c>
      <c r="V120" s="25">
        <f t="shared" si="72"/>
        <v>0</v>
      </c>
      <c r="W120" s="25">
        <f t="shared" si="73"/>
        <v>0</v>
      </c>
      <c r="X120" s="25" t="str">
        <f t="shared" si="74"/>
        <v/>
      </c>
      <c r="Y120" s="35" t="str">
        <f t="shared" si="75"/>
        <v/>
      </c>
      <c r="Z120" s="25"/>
      <c r="AA120" s="25" t="str">
        <f t="shared" si="76"/>
        <v/>
      </c>
      <c r="AB120" s="25">
        <f t="shared" si="77"/>
        <v>9.9999999999999995E-7</v>
      </c>
      <c r="AC120" s="25">
        <f t="shared" si="78"/>
        <v>9.9999999999999995E-7</v>
      </c>
      <c r="AD120" s="25">
        <f t="shared" si="79"/>
        <v>0</v>
      </c>
      <c r="AE120" s="25">
        <f t="shared" si="80"/>
        <v>0</v>
      </c>
      <c r="AF120" s="25" t="str">
        <f t="shared" si="81"/>
        <v/>
      </c>
      <c r="AG120" s="35" t="str">
        <f t="shared" si="82"/>
        <v/>
      </c>
      <c r="AH120" s="25"/>
      <c r="AI120" s="25" t="str">
        <f t="shared" si="83"/>
        <v/>
      </c>
      <c r="AJ120" s="25" t="str">
        <f t="shared" si="84"/>
        <v/>
      </c>
      <c r="AK120" s="25" t="str">
        <f t="shared" si="85"/>
        <v/>
      </c>
      <c r="AL120" s="25" t="str">
        <f t="shared" si="86"/>
        <v/>
      </c>
      <c r="AM120" s="25" t="e">
        <f t="shared" si="87"/>
        <v>#VALUE!</v>
      </c>
      <c r="AN120" s="25" t="e">
        <f t="shared" si="88"/>
        <v>#VALUE!</v>
      </c>
      <c r="AO120" s="25" t="str">
        <f t="shared" si="89"/>
        <v/>
      </c>
      <c r="AP120" s="35" t="str">
        <f t="shared" si="90"/>
        <v/>
      </c>
      <c r="AQ120" s="25"/>
      <c r="AR120" s="25">
        <v>5</v>
      </c>
      <c r="AS120" s="25">
        <v>2</v>
      </c>
      <c r="AT120" s="25">
        <v>2</v>
      </c>
      <c r="AU120" s="25">
        <v>0.5</v>
      </c>
      <c r="AV120" s="23"/>
      <c r="AW120" s="36" t="str">
        <f t="shared" si="91"/>
        <v/>
      </c>
      <c r="AX120" s="25" t="str">
        <f t="shared" si="92"/>
        <v/>
      </c>
      <c r="AY120" s="36" t="str">
        <f t="shared" si="93"/>
        <v/>
      </c>
      <c r="AZ120" s="25" t="str">
        <f t="shared" si="94"/>
        <v/>
      </c>
      <c r="BA120" s="36" t="str">
        <f t="shared" si="95"/>
        <v/>
      </c>
      <c r="BB120" s="25" t="str">
        <f t="shared" si="96"/>
        <v/>
      </c>
      <c r="BC120" s="36" t="str">
        <f t="shared" si="97"/>
        <v/>
      </c>
      <c r="BD120" s="25" t="str">
        <f t="shared" si="98"/>
        <v/>
      </c>
      <c r="BE120" s="36" t="str">
        <f t="shared" si="99"/>
        <v/>
      </c>
      <c r="BF120" s="25" t="str">
        <f t="shared" si="100"/>
        <v/>
      </c>
      <c r="BG120" s="36" t="str">
        <f t="shared" si="101"/>
        <v/>
      </c>
      <c r="BH120" s="25" t="str">
        <f t="shared" si="102"/>
        <v/>
      </c>
      <c r="BI120" s="36" t="str">
        <f t="shared" si="103"/>
        <v/>
      </c>
      <c r="BJ120" s="25" t="str">
        <f t="shared" si="104"/>
        <v/>
      </c>
      <c r="BK120" s="36" t="str">
        <f t="shared" si="105"/>
        <v/>
      </c>
      <c r="BL120" s="25" t="str">
        <f t="shared" si="106"/>
        <v/>
      </c>
      <c r="BM120" s="25" t="str">
        <f t="shared" si="107"/>
        <v/>
      </c>
      <c r="BN120" s="25" t="str">
        <f t="shared" si="108"/>
        <v/>
      </c>
      <c r="BO120" s="23"/>
      <c r="BP120" s="37">
        <f t="shared" si="109"/>
        <v>0</v>
      </c>
      <c r="BQ120" s="37">
        <f t="shared" si="110"/>
        <v>0</v>
      </c>
      <c r="BR120" s="37">
        <f t="shared" si="111"/>
        <v>0</v>
      </c>
      <c r="BS120" s="23"/>
      <c r="BT120" s="25" t="str">
        <f t="shared" si="112"/>
        <v/>
      </c>
      <c r="BU120" s="25" t="str">
        <f t="shared" si="113"/>
        <v/>
      </c>
      <c r="BV120" s="25" t="str">
        <f t="shared" si="114"/>
        <v>&gt;15000</v>
      </c>
      <c r="BW120" s="25" t="e">
        <f t="shared" si="115"/>
        <v>#VALUE!</v>
      </c>
      <c r="BX120" s="25" t="str">
        <f t="shared" si="116"/>
        <v/>
      </c>
      <c r="BY120" s="25" t="str">
        <f t="shared" si="117"/>
        <v>&gt;150000</v>
      </c>
      <c r="BZ120" s="25" t="str">
        <f t="shared" si="118"/>
        <v/>
      </c>
      <c r="CA120" s="25" t="str">
        <f t="shared" si="119"/>
        <v/>
      </c>
      <c r="CB120" s="25" t="str">
        <f t="shared" si="120"/>
        <v>&gt;150000</v>
      </c>
      <c r="CC120" s="23"/>
      <c r="CD120" s="22" t="str">
        <f t="shared" si="121"/>
        <v/>
      </c>
      <c r="CE120" s="30"/>
      <c r="CF120" s="25" t="str">
        <f t="shared" si="122"/>
        <v/>
      </c>
      <c r="CG120" s="38" t="str">
        <f t="shared" si="123"/>
        <v/>
      </c>
      <c r="IA120"/>
      <c r="IB120"/>
      <c r="IC120"/>
      <c r="ID120"/>
      <c r="IE120"/>
      <c r="IF120"/>
      <c r="IG120"/>
      <c r="IH120"/>
      <c r="II120"/>
      <c r="IJ120"/>
    </row>
    <row r="121" spans="1:244" s="4" customFormat="1" x14ac:dyDescent="0.25">
      <c r="A121" s="32">
        <v>117</v>
      </c>
      <c r="B121" s="34"/>
      <c r="C121" s="23"/>
      <c r="D121" s="34"/>
      <c r="E121" s="34"/>
      <c r="F121" s="34"/>
      <c r="G121" s="34"/>
      <c r="H121" s="34"/>
      <c r="I121" s="22"/>
      <c r="J121" s="34"/>
      <c r="K121" s="34"/>
      <c r="L121" s="25"/>
      <c r="M121" s="25" t="str">
        <f t="shared" si="63"/>
        <v/>
      </c>
      <c r="N121" s="25">
        <f t="shared" si="64"/>
        <v>9.9999999999999995E-7</v>
      </c>
      <c r="O121" s="25">
        <f t="shared" si="65"/>
        <v>9.9999999999999995E-7</v>
      </c>
      <c r="P121" s="25">
        <f t="shared" si="66"/>
        <v>9.9999999999999995E-7</v>
      </c>
      <c r="Q121" s="25">
        <f t="shared" si="67"/>
        <v>9.9999999999999995E-7</v>
      </c>
      <c r="R121" s="25">
        <f t="shared" si="68"/>
        <v>9.9999999999999995E-7</v>
      </c>
      <c r="S121" s="25">
        <f t="shared" si="69"/>
        <v>0</v>
      </c>
      <c r="T121" s="25">
        <f t="shared" si="70"/>
        <v>0</v>
      </c>
      <c r="U121" s="25">
        <f t="shared" si="71"/>
        <v>0</v>
      </c>
      <c r="V121" s="25">
        <f t="shared" si="72"/>
        <v>0</v>
      </c>
      <c r="W121" s="25">
        <f t="shared" si="73"/>
        <v>0</v>
      </c>
      <c r="X121" s="25" t="str">
        <f t="shared" si="74"/>
        <v/>
      </c>
      <c r="Y121" s="35" t="str">
        <f t="shared" si="75"/>
        <v/>
      </c>
      <c r="Z121" s="25"/>
      <c r="AA121" s="25" t="str">
        <f t="shared" si="76"/>
        <v/>
      </c>
      <c r="AB121" s="25">
        <f t="shared" si="77"/>
        <v>9.9999999999999995E-7</v>
      </c>
      <c r="AC121" s="25">
        <f t="shared" si="78"/>
        <v>9.9999999999999995E-7</v>
      </c>
      <c r="AD121" s="25">
        <f t="shared" si="79"/>
        <v>0</v>
      </c>
      <c r="AE121" s="25">
        <f t="shared" si="80"/>
        <v>0</v>
      </c>
      <c r="AF121" s="25" t="str">
        <f t="shared" si="81"/>
        <v/>
      </c>
      <c r="AG121" s="35" t="str">
        <f t="shared" si="82"/>
        <v/>
      </c>
      <c r="AH121" s="25"/>
      <c r="AI121" s="25" t="str">
        <f t="shared" si="83"/>
        <v/>
      </c>
      <c r="AJ121" s="25" t="str">
        <f t="shared" si="84"/>
        <v/>
      </c>
      <c r="AK121" s="25" t="str">
        <f t="shared" si="85"/>
        <v/>
      </c>
      <c r="AL121" s="25" t="str">
        <f t="shared" si="86"/>
        <v/>
      </c>
      <c r="AM121" s="25" t="e">
        <f t="shared" si="87"/>
        <v>#VALUE!</v>
      </c>
      <c r="AN121" s="25" t="e">
        <f t="shared" si="88"/>
        <v>#VALUE!</v>
      </c>
      <c r="AO121" s="25" t="str">
        <f t="shared" si="89"/>
        <v/>
      </c>
      <c r="AP121" s="35" t="str">
        <f t="shared" si="90"/>
        <v/>
      </c>
      <c r="AQ121" s="25"/>
      <c r="AR121" s="25">
        <v>5</v>
      </c>
      <c r="AS121" s="25">
        <v>2</v>
      </c>
      <c r="AT121" s="25">
        <v>2</v>
      </c>
      <c r="AU121" s="25">
        <v>0.5</v>
      </c>
      <c r="AV121" s="23"/>
      <c r="AW121" s="36" t="str">
        <f t="shared" si="91"/>
        <v/>
      </c>
      <c r="AX121" s="25" t="str">
        <f t="shared" si="92"/>
        <v/>
      </c>
      <c r="AY121" s="36" t="str">
        <f t="shared" si="93"/>
        <v/>
      </c>
      <c r="AZ121" s="25" t="str">
        <f t="shared" si="94"/>
        <v/>
      </c>
      <c r="BA121" s="36" t="str">
        <f t="shared" si="95"/>
        <v/>
      </c>
      <c r="BB121" s="25" t="str">
        <f t="shared" si="96"/>
        <v/>
      </c>
      <c r="BC121" s="36" t="str">
        <f t="shared" si="97"/>
        <v/>
      </c>
      <c r="BD121" s="25" t="str">
        <f t="shared" si="98"/>
        <v/>
      </c>
      <c r="BE121" s="36" t="str">
        <f t="shared" si="99"/>
        <v/>
      </c>
      <c r="BF121" s="25" t="str">
        <f t="shared" si="100"/>
        <v/>
      </c>
      <c r="BG121" s="36" t="str">
        <f t="shared" si="101"/>
        <v/>
      </c>
      <c r="BH121" s="25" t="str">
        <f t="shared" si="102"/>
        <v/>
      </c>
      <c r="BI121" s="36" t="str">
        <f t="shared" si="103"/>
        <v/>
      </c>
      <c r="BJ121" s="25" t="str">
        <f t="shared" si="104"/>
        <v/>
      </c>
      <c r="BK121" s="36" t="str">
        <f t="shared" si="105"/>
        <v/>
      </c>
      <c r="BL121" s="25" t="str">
        <f t="shared" si="106"/>
        <v/>
      </c>
      <c r="BM121" s="25" t="str">
        <f t="shared" si="107"/>
        <v/>
      </c>
      <c r="BN121" s="25" t="str">
        <f t="shared" si="108"/>
        <v/>
      </c>
      <c r="BO121" s="23"/>
      <c r="BP121" s="37">
        <f t="shared" si="109"/>
        <v>0</v>
      </c>
      <c r="BQ121" s="37">
        <f t="shared" si="110"/>
        <v>0</v>
      </c>
      <c r="BR121" s="37">
        <f t="shared" si="111"/>
        <v>0</v>
      </c>
      <c r="BS121" s="23"/>
      <c r="BT121" s="25" t="str">
        <f t="shared" si="112"/>
        <v/>
      </c>
      <c r="BU121" s="25" t="str">
        <f t="shared" si="113"/>
        <v/>
      </c>
      <c r="BV121" s="25" t="str">
        <f t="shared" si="114"/>
        <v>&gt;15000</v>
      </c>
      <c r="BW121" s="25" t="e">
        <f t="shared" si="115"/>
        <v>#VALUE!</v>
      </c>
      <c r="BX121" s="25" t="str">
        <f t="shared" si="116"/>
        <v/>
      </c>
      <c r="BY121" s="25" t="str">
        <f t="shared" si="117"/>
        <v>&gt;150000</v>
      </c>
      <c r="BZ121" s="25" t="str">
        <f t="shared" si="118"/>
        <v/>
      </c>
      <c r="CA121" s="25" t="str">
        <f t="shared" si="119"/>
        <v/>
      </c>
      <c r="CB121" s="25" t="str">
        <f t="shared" si="120"/>
        <v>&gt;150000</v>
      </c>
      <c r="CC121" s="23"/>
      <c r="CD121" s="22" t="str">
        <f t="shared" si="121"/>
        <v/>
      </c>
      <c r="CE121" s="30"/>
      <c r="CF121" s="25" t="str">
        <f t="shared" si="122"/>
        <v/>
      </c>
      <c r="CG121" s="38" t="str">
        <f t="shared" si="123"/>
        <v/>
      </c>
      <c r="IA121"/>
      <c r="IB121"/>
      <c r="IC121"/>
      <c r="ID121"/>
      <c r="IE121"/>
      <c r="IF121"/>
      <c r="IG121"/>
      <c r="IH121"/>
      <c r="II121"/>
      <c r="IJ121"/>
    </row>
    <row r="122" spans="1:244" s="4" customFormat="1" x14ac:dyDescent="0.25">
      <c r="A122" s="21">
        <v>118</v>
      </c>
      <c r="B122" s="34"/>
      <c r="C122" s="23"/>
      <c r="D122" s="34"/>
      <c r="E122" s="34"/>
      <c r="F122" s="34"/>
      <c r="G122" s="34"/>
      <c r="H122" s="34"/>
      <c r="I122" s="22"/>
      <c r="J122" s="34"/>
      <c r="K122" s="34"/>
      <c r="L122" s="25"/>
      <c r="M122" s="25" t="str">
        <f t="shared" si="63"/>
        <v/>
      </c>
      <c r="N122" s="25">
        <f t="shared" si="64"/>
        <v>9.9999999999999995E-7</v>
      </c>
      <c r="O122" s="25">
        <f t="shared" si="65"/>
        <v>9.9999999999999995E-7</v>
      </c>
      <c r="P122" s="25">
        <f t="shared" si="66"/>
        <v>9.9999999999999995E-7</v>
      </c>
      <c r="Q122" s="25">
        <f t="shared" si="67"/>
        <v>9.9999999999999995E-7</v>
      </c>
      <c r="R122" s="25">
        <f t="shared" si="68"/>
        <v>9.9999999999999995E-7</v>
      </c>
      <c r="S122" s="25">
        <f t="shared" si="69"/>
        <v>0</v>
      </c>
      <c r="T122" s="25">
        <f t="shared" si="70"/>
        <v>0</v>
      </c>
      <c r="U122" s="25">
        <f t="shared" si="71"/>
        <v>0</v>
      </c>
      <c r="V122" s="25">
        <f t="shared" si="72"/>
        <v>0</v>
      </c>
      <c r="W122" s="25">
        <f t="shared" si="73"/>
        <v>0</v>
      </c>
      <c r="X122" s="25" t="str">
        <f t="shared" si="74"/>
        <v/>
      </c>
      <c r="Y122" s="35" t="str">
        <f t="shared" si="75"/>
        <v/>
      </c>
      <c r="Z122" s="25"/>
      <c r="AA122" s="25" t="str">
        <f t="shared" si="76"/>
        <v/>
      </c>
      <c r="AB122" s="25">
        <f t="shared" si="77"/>
        <v>9.9999999999999995E-7</v>
      </c>
      <c r="AC122" s="25">
        <f t="shared" si="78"/>
        <v>9.9999999999999995E-7</v>
      </c>
      <c r="AD122" s="25">
        <f t="shared" si="79"/>
        <v>0</v>
      </c>
      <c r="AE122" s="25">
        <f t="shared" si="80"/>
        <v>0</v>
      </c>
      <c r="AF122" s="25" t="str">
        <f t="shared" si="81"/>
        <v/>
      </c>
      <c r="AG122" s="35" t="str">
        <f t="shared" si="82"/>
        <v/>
      </c>
      <c r="AH122" s="25"/>
      <c r="AI122" s="25" t="str">
        <f t="shared" si="83"/>
        <v/>
      </c>
      <c r="AJ122" s="25" t="str">
        <f t="shared" si="84"/>
        <v/>
      </c>
      <c r="AK122" s="25" t="str">
        <f t="shared" si="85"/>
        <v/>
      </c>
      <c r="AL122" s="25" t="str">
        <f t="shared" si="86"/>
        <v/>
      </c>
      <c r="AM122" s="25" t="e">
        <f t="shared" si="87"/>
        <v>#VALUE!</v>
      </c>
      <c r="AN122" s="25" t="e">
        <f t="shared" si="88"/>
        <v>#VALUE!</v>
      </c>
      <c r="AO122" s="25" t="str">
        <f t="shared" si="89"/>
        <v/>
      </c>
      <c r="AP122" s="35" t="str">
        <f t="shared" si="90"/>
        <v/>
      </c>
      <c r="AQ122" s="25"/>
      <c r="AR122" s="25">
        <v>5</v>
      </c>
      <c r="AS122" s="25">
        <v>2</v>
      </c>
      <c r="AT122" s="25">
        <v>2</v>
      </c>
      <c r="AU122" s="25">
        <v>0.5</v>
      </c>
      <c r="AV122" s="23"/>
      <c r="AW122" s="36" t="str">
        <f t="shared" si="91"/>
        <v/>
      </c>
      <c r="AX122" s="25" t="str">
        <f t="shared" si="92"/>
        <v/>
      </c>
      <c r="AY122" s="36" t="str">
        <f t="shared" si="93"/>
        <v/>
      </c>
      <c r="AZ122" s="25" t="str">
        <f t="shared" si="94"/>
        <v/>
      </c>
      <c r="BA122" s="36" t="str">
        <f t="shared" si="95"/>
        <v/>
      </c>
      <c r="BB122" s="25" t="str">
        <f t="shared" si="96"/>
        <v/>
      </c>
      <c r="BC122" s="36" t="str">
        <f t="shared" si="97"/>
        <v/>
      </c>
      <c r="BD122" s="25" t="str">
        <f t="shared" si="98"/>
        <v/>
      </c>
      <c r="BE122" s="36" t="str">
        <f t="shared" si="99"/>
        <v/>
      </c>
      <c r="BF122" s="25" t="str">
        <f t="shared" si="100"/>
        <v/>
      </c>
      <c r="BG122" s="36" t="str">
        <f t="shared" si="101"/>
        <v/>
      </c>
      <c r="BH122" s="25" t="str">
        <f t="shared" si="102"/>
        <v/>
      </c>
      <c r="BI122" s="36" t="str">
        <f t="shared" si="103"/>
        <v/>
      </c>
      <c r="BJ122" s="25" t="str">
        <f t="shared" si="104"/>
        <v/>
      </c>
      <c r="BK122" s="36" t="str">
        <f t="shared" si="105"/>
        <v/>
      </c>
      <c r="BL122" s="25" t="str">
        <f t="shared" si="106"/>
        <v/>
      </c>
      <c r="BM122" s="25" t="str">
        <f t="shared" si="107"/>
        <v/>
      </c>
      <c r="BN122" s="25" t="str">
        <f t="shared" si="108"/>
        <v/>
      </c>
      <c r="BO122" s="23"/>
      <c r="BP122" s="37">
        <f t="shared" si="109"/>
        <v>0</v>
      </c>
      <c r="BQ122" s="37">
        <f t="shared" si="110"/>
        <v>0</v>
      </c>
      <c r="BR122" s="37">
        <f t="shared" si="111"/>
        <v>0</v>
      </c>
      <c r="BS122" s="23"/>
      <c r="BT122" s="25" t="str">
        <f t="shared" si="112"/>
        <v/>
      </c>
      <c r="BU122" s="25" t="str">
        <f t="shared" si="113"/>
        <v/>
      </c>
      <c r="BV122" s="25" t="str">
        <f t="shared" si="114"/>
        <v>&gt;15000</v>
      </c>
      <c r="BW122" s="25" t="e">
        <f t="shared" si="115"/>
        <v>#VALUE!</v>
      </c>
      <c r="BX122" s="25" t="str">
        <f t="shared" si="116"/>
        <v/>
      </c>
      <c r="BY122" s="25" t="str">
        <f t="shared" si="117"/>
        <v>&gt;150000</v>
      </c>
      <c r="BZ122" s="25" t="str">
        <f t="shared" si="118"/>
        <v/>
      </c>
      <c r="CA122" s="25" t="str">
        <f t="shared" si="119"/>
        <v/>
      </c>
      <c r="CB122" s="25" t="str">
        <f t="shared" si="120"/>
        <v>&gt;150000</v>
      </c>
      <c r="CC122" s="23"/>
      <c r="CD122" s="22" t="str">
        <f t="shared" si="121"/>
        <v/>
      </c>
      <c r="CE122" s="30"/>
      <c r="CF122" s="25" t="str">
        <f t="shared" si="122"/>
        <v/>
      </c>
      <c r="CG122" s="38" t="str">
        <f t="shared" si="123"/>
        <v/>
      </c>
      <c r="IA122"/>
      <c r="IB122"/>
      <c r="IC122"/>
      <c r="ID122"/>
      <c r="IE122"/>
      <c r="IF122"/>
      <c r="IG122"/>
      <c r="IH122"/>
      <c r="II122"/>
      <c r="IJ122"/>
    </row>
    <row r="123" spans="1:244" s="4" customFormat="1" x14ac:dyDescent="0.25">
      <c r="A123" s="32">
        <v>119</v>
      </c>
      <c r="B123" s="34"/>
      <c r="C123" s="23"/>
      <c r="D123" s="34"/>
      <c r="E123" s="34"/>
      <c r="F123" s="34"/>
      <c r="G123" s="34"/>
      <c r="H123" s="34"/>
      <c r="I123" s="22"/>
      <c r="J123" s="34"/>
      <c r="K123" s="34"/>
      <c r="L123" s="25"/>
      <c r="M123" s="25" t="str">
        <f t="shared" si="63"/>
        <v/>
      </c>
      <c r="N123" s="25">
        <f t="shared" si="64"/>
        <v>9.9999999999999995E-7</v>
      </c>
      <c r="O123" s="25">
        <f t="shared" si="65"/>
        <v>9.9999999999999995E-7</v>
      </c>
      <c r="P123" s="25">
        <f t="shared" si="66"/>
        <v>9.9999999999999995E-7</v>
      </c>
      <c r="Q123" s="25">
        <f t="shared" si="67"/>
        <v>9.9999999999999995E-7</v>
      </c>
      <c r="R123" s="25">
        <f t="shared" si="68"/>
        <v>9.9999999999999995E-7</v>
      </c>
      <c r="S123" s="25">
        <f t="shared" si="69"/>
        <v>0</v>
      </c>
      <c r="T123" s="25">
        <f t="shared" si="70"/>
        <v>0</v>
      </c>
      <c r="U123" s="25">
        <f t="shared" si="71"/>
        <v>0</v>
      </c>
      <c r="V123" s="25">
        <f t="shared" si="72"/>
        <v>0</v>
      </c>
      <c r="W123" s="25">
        <f t="shared" si="73"/>
        <v>0</v>
      </c>
      <c r="X123" s="25" t="str">
        <f t="shared" si="74"/>
        <v/>
      </c>
      <c r="Y123" s="35" t="str">
        <f t="shared" si="75"/>
        <v/>
      </c>
      <c r="Z123" s="25"/>
      <c r="AA123" s="25" t="str">
        <f t="shared" si="76"/>
        <v/>
      </c>
      <c r="AB123" s="25">
        <f t="shared" si="77"/>
        <v>9.9999999999999995E-7</v>
      </c>
      <c r="AC123" s="25">
        <f t="shared" si="78"/>
        <v>9.9999999999999995E-7</v>
      </c>
      <c r="AD123" s="25">
        <f t="shared" si="79"/>
        <v>0</v>
      </c>
      <c r="AE123" s="25">
        <f t="shared" si="80"/>
        <v>0</v>
      </c>
      <c r="AF123" s="25" t="str">
        <f t="shared" si="81"/>
        <v/>
      </c>
      <c r="AG123" s="35" t="str">
        <f t="shared" si="82"/>
        <v/>
      </c>
      <c r="AH123" s="25"/>
      <c r="AI123" s="25" t="str">
        <f t="shared" si="83"/>
        <v/>
      </c>
      <c r="AJ123" s="25" t="str">
        <f t="shared" si="84"/>
        <v/>
      </c>
      <c r="AK123" s="25" t="str">
        <f t="shared" si="85"/>
        <v/>
      </c>
      <c r="AL123" s="25" t="str">
        <f t="shared" si="86"/>
        <v/>
      </c>
      <c r="AM123" s="25" t="e">
        <f t="shared" si="87"/>
        <v>#VALUE!</v>
      </c>
      <c r="AN123" s="25" t="e">
        <f t="shared" si="88"/>
        <v>#VALUE!</v>
      </c>
      <c r="AO123" s="25" t="str">
        <f t="shared" si="89"/>
        <v/>
      </c>
      <c r="AP123" s="35" t="str">
        <f t="shared" si="90"/>
        <v/>
      </c>
      <c r="AQ123" s="25"/>
      <c r="AR123" s="25">
        <v>5</v>
      </c>
      <c r="AS123" s="25">
        <v>2</v>
      </c>
      <c r="AT123" s="25">
        <v>2</v>
      </c>
      <c r="AU123" s="25">
        <v>0.5</v>
      </c>
      <c r="AV123" s="23"/>
      <c r="AW123" s="36" t="str">
        <f t="shared" si="91"/>
        <v/>
      </c>
      <c r="AX123" s="25" t="str">
        <f t="shared" si="92"/>
        <v/>
      </c>
      <c r="AY123" s="36" t="str">
        <f t="shared" si="93"/>
        <v/>
      </c>
      <c r="AZ123" s="25" t="str">
        <f t="shared" si="94"/>
        <v/>
      </c>
      <c r="BA123" s="36" t="str">
        <f t="shared" si="95"/>
        <v/>
      </c>
      <c r="BB123" s="25" t="str">
        <f t="shared" si="96"/>
        <v/>
      </c>
      <c r="BC123" s="36" t="str">
        <f t="shared" si="97"/>
        <v/>
      </c>
      <c r="BD123" s="25" t="str">
        <f t="shared" si="98"/>
        <v/>
      </c>
      <c r="BE123" s="36" t="str">
        <f t="shared" si="99"/>
        <v/>
      </c>
      <c r="BF123" s="25" t="str">
        <f t="shared" si="100"/>
        <v/>
      </c>
      <c r="BG123" s="36" t="str">
        <f t="shared" si="101"/>
        <v/>
      </c>
      <c r="BH123" s="25" t="str">
        <f t="shared" si="102"/>
        <v/>
      </c>
      <c r="BI123" s="36" t="str">
        <f t="shared" si="103"/>
        <v/>
      </c>
      <c r="BJ123" s="25" t="str">
        <f t="shared" si="104"/>
        <v/>
      </c>
      <c r="BK123" s="36" t="str">
        <f t="shared" si="105"/>
        <v/>
      </c>
      <c r="BL123" s="25" t="str">
        <f t="shared" si="106"/>
        <v/>
      </c>
      <c r="BM123" s="25" t="str">
        <f t="shared" si="107"/>
        <v/>
      </c>
      <c r="BN123" s="25" t="str">
        <f t="shared" si="108"/>
        <v/>
      </c>
      <c r="BO123" s="23"/>
      <c r="BP123" s="37">
        <f t="shared" si="109"/>
        <v>0</v>
      </c>
      <c r="BQ123" s="37">
        <f t="shared" si="110"/>
        <v>0</v>
      </c>
      <c r="BR123" s="37">
        <f t="shared" si="111"/>
        <v>0</v>
      </c>
      <c r="BS123" s="23"/>
      <c r="BT123" s="25" t="str">
        <f t="shared" si="112"/>
        <v/>
      </c>
      <c r="BU123" s="25" t="str">
        <f t="shared" si="113"/>
        <v/>
      </c>
      <c r="BV123" s="25" t="str">
        <f t="shared" si="114"/>
        <v>&gt;15000</v>
      </c>
      <c r="BW123" s="25" t="e">
        <f t="shared" si="115"/>
        <v>#VALUE!</v>
      </c>
      <c r="BX123" s="25" t="str">
        <f t="shared" si="116"/>
        <v/>
      </c>
      <c r="BY123" s="25" t="str">
        <f t="shared" si="117"/>
        <v>&gt;150000</v>
      </c>
      <c r="BZ123" s="25" t="str">
        <f t="shared" si="118"/>
        <v/>
      </c>
      <c r="CA123" s="25" t="str">
        <f t="shared" si="119"/>
        <v/>
      </c>
      <c r="CB123" s="25" t="str">
        <f t="shared" si="120"/>
        <v>&gt;150000</v>
      </c>
      <c r="CC123" s="23"/>
      <c r="CD123" s="22" t="str">
        <f t="shared" si="121"/>
        <v/>
      </c>
      <c r="CE123" s="30"/>
      <c r="CF123" s="25" t="str">
        <f t="shared" si="122"/>
        <v/>
      </c>
      <c r="CG123" s="38" t="str">
        <f t="shared" si="123"/>
        <v/>
      </c>
      <c r="IA123"/>
      <c r="IB123"/>
      <c r="IC123"/>
      <c r="ID123"/>
      <c r="IE123"/>
      <c r="IF123"/>
      <c r="IG123"/>
      <c r="IH123"/>
      <c r="II123"/>
      <c r="IJ123"/>
    </row>
    <row r="124" spans="1:244" s="4" customFormat="1" x14ac:dyDescent="0.25">
      <c r="A124" s="21">
        <v>120</v>
      </c>
      <c r="B124" s="34"/>
      <c r="C124" s="23"/>
      <c r="D124" s="34"/>
      <c r="E124" s="34"/>
      <c r="F124" s="34"/>
      <c r="G124" s="34"/>
      <c r="H124" s="34"/>
      <c r="I124" s="22"/>
      <c r="J124" s="34"/>
      <c r="K124" s="34"/>
      <c r="L124" s="25"/>
      <c r="M124" s="25" t="str">
        <f t="shared" si="63"/>
        <v/>
      </c>
      <c r="N124" s="25">
        <f t="shared" si="64"/>
        <v>9.9999999999999995E-7</v>
      </c>
      <c r="O124" s="25">
        <f t="shared" si="65"/>
        <v>9.9999999999999995E-7</v>
      </c>
      <c r="P124" s="25">
        <f t="shared" si="66"/>
        <v>9.9999999999999995E-7</v>
      </c>
      <c r="Q124" s="25">
        <f t="shared" si="67"/>
        <v>9.9999999999999995E-7</v>
      </c>
      <c r="R124" s="25">
        <f t="shared" si="68"/>
        <v>9.9999999999999995E-7</v>
      </c>
      <c r="S124" s="25">
        <f t="shared" si="69"/>
        <v>0</v>
      </c>
      <c r="T124" s="25">
        <f t="shared" si="70"/>
        <v>0</v>
      </c>
      <c r="U124" s="25">
        <f t="shared" si="71"/>
        <v>0</v>
      </c>
      <c r="V124" s="25">
        <f t="shared" si="72"/>
        <v>0</v>
      </c>
      <c r="W124" s="25">
        <f t="shared" si="73"/>
        <v>0</v>
      </c>
      <c r="X124" s="25" t="str">
        <f t="shared" si="74"/>
        <v/>
      </c>
      <c r="Y124" s="35" t="str">
        <f t="shared" si="75"/>
        <v/>
      </c>
      <c r="Z124" s="25"/>
      <c r="AA124" s="25" t="str">
        <f t="shared" si="76"/>
        <v/>
      </c>
      <c r="AB124" s="25">
        <f t="shared" si="77"/>
        <v>9.9999999999999995E-7</v>
      </c>
      <c r="AC124" s="25">
        <f t="shared" si="78"/>
        <v>9.9999999999999995E-7</v>
      </c>
      <c r="AD124" s="25">
        <f t="shared" si="79"/>
        <v>0</v>
      </c>
      <c r="AE124" s="25">
        <f t="shared" si="80"/>
        <v>0</v>
      </c>
      <c r="AF124" s="25" t="str">
        <f t="shared" si="81"/>
        <v/>
      </c>
      <c r="AG124" s="35" t="str">
        <f t="shared" si="82"/>
        <v/>
      </c>
      <c r="AH124" s="25"/>
      <c r="AI124" s="25" t="str">
        <f t="shared" si="83"/>
        <v/>
      </c>
      <c r="AJ124" s="25" t="str">
        <f t="shared" si="84"/>
        <v/>
      </c>
      <c r="AK124" s="25" t="str">
        <f t="shared" si="85"/>
        <v/>
      </c>
      <c r="AL124" s="25" t="str">
        <f t="shared" si="86"/>
        <v/>
      </c>
      <c r="AM124" s="25" t="e">
        <f t="shared" si="87"/>
        <v>#VALUE!</v>
      </c>
      <c r="AN124" s="25" t="e">
        <f t="shared" si="88"/>
        <v>#VALUE!</v>
      </c>
      <c r="AO124" s="25" t="str">
        <f t="shared" si="89"/>
        <v/>
      </c>
      <c r="AP124" s="35" t="str">
        <f t="shared" si="90"/>
        <v/>
      </c>
      <c r="AQ124" s="25"/>
      <c r="AR124" s="25">
        <v>5</v>
      </c>
      <c r="AS124" s="25">
        <v>2</v>
      </c>
      <c r="AT124" s="25">
        <v>2</v>
      </c>
      <c r="AU124" s="25">
        <v>0.5</v>
      </c>
      <c r="AV124" s="23"/>
      <c r="AW124" s="36" t="str">
        <f t="shared" si="91"/>
        <v/>
      </c>
      <c r="AX124" s="25" t="str">
        <f t="shared" si="92"/>
        <v/>
      </c>
      <c r="AY124" s="36" t="str">
        <f t="shared" si="93"/>
        <v/>
      </c>
      <c r="AZ124" s="25" t="str">
        <f t="shared" si="94"/>
        <v/>
      </c>
      <c r="BA124" s="36" t="str">
        <f t="shared" si="95"/>
        <v/>
      </c>
      <c r="BB124" s="25" t="str">
        <f t="shared" si="96"/>
        <v/>
      </c>
      <c r="BC124" s="36" t="str">
        <f t="shared" si="97"/>
        <v/>
      </c>
      <c r="BD124" s="25" t="str">
        <f t="shared" si="98"/>
        <v/>
      </c>
      <c r="BE124" s="36" t="str">
        <f t="shared" si="99"/>
        <v/>
      </c>
      <c r="BF124" s="25" t="str">
        <f t="shared" si="100"/>
        <v/>
      </c>
      <c r="BG124" s="36" t="str">
        <f t="shared" si="101"/>
        <v/>
      </c>
      <c r="BH124" s="25" t="str">
        <f t="shared" si="102"/>
        <v/>
      </c>
      <c r="BI124" s="36" t="str">
        <f t="shared" si="103"/>
        <v/>
      </c>
      <c r="BJ124" s="25" t="str">
        <f t="shared" si="104"/>
        <v/>
      </c>
      <c r="BK124" s="36" t="str">
        <f t="shared" si="105"/>
        <v/>
      </c>
      <c r="BL124" s="25" t="str">
        <f t="shared" si="106"/>
        <v/>
      </c>
      <c r="BM124" s="25" t="str">
        <f t="shared" si="107"/>
        <v/>
      </c>
      <c r="BN124" s="25" t="str">
        <f t="shared" si="108"/>
        <v/>
      </c>
      <c r="BO124" s="23"/>
      <c r="BP124" s="37">
        <f t="shared" si="109"/>
        <v>0</v>
      </c>
      <c r="BQ124" s="37">
        <f t="shared" si="110"/>
        <v>0</v>
      </c>
      <c r="BR124" s="37">
        <f t="shared" si="111"/>
        <v>0</v>
      </c>
      <c r="BS124" s="23"/>
      <c r="BT124" s="25" t="str">
        <f t="shared" si="112"/>
        <v/>
      </c>
      <c r="BU124" s="25" t="str">
        <f t="shared" si="113"/>
        <v/>
      </c>
      <c r="BV124" s="25" t="str">
        <f t="shared" si="114"/>
        <v>&gt;15000</v>
      </c>
      <c r="BW124" s="25" t="e">
        <f t="shared" si="115"/>
        <v>#VALUE!</v>
      </c>
      <c r="BX124" s="25" t="str">
        <f t="shared" si="116"/>
        <v/>
      </c>
      <c r="BY124" s="25" t="str">
        <f t="shared" si="117"/>
        <v>&gt;150000</v>
      </c>
      <c r="BZ124" s="25" t="str">
        <f t="shared" si="118"/>
        <v/>
      </c>
      <c r="CA124" s="25" t="str">
        <f t="shared" si="119"/>
        <v/>
      </c>
      <c r="CB124" s="25" t="str">
        <f t="shared" si="120"/>
        <v>&gt;150000</v>
      </c>
      <c r="CC124" s="23"/>
      <c r="CD124" s="22" t="str">
        <f t="shared" si="121"/>
        <v/>
      </c>
      <c r="CE124" s="30"/>
      <c r="CF124" s="25" t="str">
        <f t="shared" si="122"/>
        <v/>
      </c>
      <c r="CG124" s="38" t="str">
        <f t="shared" si="123"/>
        <v/>
      </c>
      <c r="IA124"/>
      <c r="IB124"/>
      <c r="IC124"/>
      <c r="ID124"/>
      <c r="IE124"/>
      <c r="IF124"/>
      <c r="IG124"/>
      <c r="IH124"/>
      <c r="II124"/>
      <c r="IJ124"/>
    </row>
    <row r="125" spans="1:244" s="4" customFormat="1" x14ac:dyDescent="0.25">
      <c r="A125" s="32">
        <v>121</v>
      </c>
      <c r="B125" s="34"/>
      <c r="C125" s="23"/>
      <c r="D125" s="34"/>
      <c r="E125" s="34"/>
      <c r="F125" s="34"/>
      <c r="G125" s="34"/>
      <c r="H125" s="34"/>
      <c r="I125" s="22"/>
      <c r="J125" s="34"/>
      <c r="K125" s="34"/>
      <c r="L125" s="25"/>
      <c r="M125" s="25" t="str">
        <f t="shared" si="63"/>
        <v/>
      </c>
      <c r="N125" s="25">
        <f t="shared" si="64"/>
        <v>9.9999999999999995E-7</v>
      </c>
      <c r="O125" s="25">
        <f t="shared" si="65"/>
        <v>9.9999999999999995E-7</v>
      </c>
      <c r="P125" s="25">
        <f t="shared" si="66"/>
        <v>9.9999999999999995E-7</v>
      </c>
      <c r="Q125" s="25">
        <f t="shared" si="67"/>
        <v>9.9999999999999995E-7</v>
      </c>
      <c r="R125" s="25">
        <f t="shared" si="68"/>
        <v>9.9999999999999995E-7</v>
      </c>
      <c r="S125" s="25">
        <f t="shared" si="69"/>
        <v>0</v>
      </c>
      <c r="T125" s="25">
        <f t="shared" si="70"/>
        <v>0</v>
      </c>
      <c r="U125" s="25">
        <f t="shared" si="71"/>
        <v>0</v>
      </c>
      <c r="V125" s="25">
        <f t="shared" si="72"/>
        <v>0</v>
      </c>
      <c r="W125" s="25">
        <f t="shared" si="73"/>
        <v>0</v>
      </c>
      <c r="X125" s="25" t="str">
        <f t="shared" si="74"/>
        <v/>
      </c>
      <c r="Y125" s="35" t="str">
        <f t="shared" si="75"/>
        <v/>
      </c>
      <c r="Z125" s="25"/>
      <c r="AA125" s="25" t="str">
        <f t="shared" si="76"/>
        <v/>
      </c>
      <c r="AB125" s="25">
        <f t="shared" si="77"/>
        <v>9.9999999999999995E-7</v>
      </c>
      <c r="AC125" s="25">
        <f t="shared" si="78"/>
        <v>9.9999999999999995E-7</v>
      </c>
      <c r="AD125" s="25">
        <f t="shared" si="79"/>
        <v>0</v>
      </c>
      <c r="AE125" s="25">
        <f t="shared" si="80"/>
        <v>0</v>
      </c>
      <c r="AF125" s="25" t="str">
        <f t="shared" si="81"/>
        <v/>
      </c>
      <c r="AG125" s="35" t="str">
        <f t="shared" si="82"/>
        <v/>
      </c>
      <c r="AH125" s="25"/>
      <c r="AI125" s="25" t="str">
        <f t="shared" si="83"/>
        <v/>
      </c>
      <c r="AJ125" s="25" t="str">
        <f t="shared" si="84"/>
        <v/>
      </c>
      <c r="AK125" s="25" t="str">
        <f t="shared" si="85"/>
        <v/>
      </c>
      <c r="AL125" s="25" t="str">
        <f t="shared" si="86"/>
        <v/>
      </c>
      <c r="AM125" s="25" t="e">
        <f t="shared" si="87"/>
        <v>#VALUE!</v>
      </c>
      <c r="AN125" s="25" t="e">
        <f t="shared" si="88"/>
        <v>#VALUE!</v>
      </c>
      <c r="AO125" s="25" t="str">
        <f t="shared" si="89"/>
        <v/>
      </c>
      <c r="AP125" s="35" t="str">
        <f t="shared" si="90"/>
        <v/>
      </c>
      <c r="AQ125" s="25"/>
      <c r="AR125" s="25">
        <v>5</v>
      </c>
      <c r="AS125" s="25">
        <v>2</v>
      </c>
      <c r="AT125" s="25">
        <v>2</v>
      </c>
      <c r="AU125" s="25">
        <v>0.5</v>
      </c>
      <c r="AV125" s="23"/>
      <c r="AW125" s="36" t="str">
        <f t="shared" si="91"/>
        <v/>
      </c>
      <c r="AX125" s="25" t="str">
        <f t="shared" si="92"/>
        <v/>
      </c>
      <c r="AY125" s="36" t="str">
        <f t="shared" si="93"/>
        <v/>
      </c>
      <c r="AZ125" s="25" t="str">
        <f t="shared" si="94"/>
        <v/>
      </c>
      <c r="BA125" s="36" t="str">
        <f t="shared" si="95"/>
        <v/>
      </c>
      <c r="BB125" s="25" t="str">
        <f t="shared" si="96"/>
        <v/>
      </c>
      <c r="BC125" s="36" t="str">
        <f t="shared" si="97"/>
        <v/>
      </c>
      <c r="BD125" s="25" t="str">
        <f t="shared" si="98"/>
        <v/>
      </c>
      <c r="BE125" s="36" t="str">
        <f t="shared" si="99"/>
        <v/>
      </c>
      <c r="BF125" s="25" t="str">
        <f t="shared" si="100"/>
        <v/>
      </c>
      <c r="BG125" s="36" t="str">
        <f t="shared" si="101"/>
        <v/>
      </c>
      <c r="BH125" s="25" t="str">
        <f t="shared" si="102"/>
        <v/>
      </c>
      <c r="BI125" s="36" t="str">
        <f t="shared" si="103"/>
        <v/>
      </c>
      <c r="BJ125" s="25" t="str">
        <f t="shared" si="104"/>
        <v/>
      </c>
      <c r="BK125" s="36" t="str">
        <f t="shared" si="105"/>
        <v/>
      </c>
      <c r="BL125" s="25" t="str">
        <f t="shared" si="106"/>
        <v/>
      </c>
      <c r="BM125" s="25" t="str">
        <f t="shared" si="107"/>
        <v/>
      </c>
      <c r="BN125" s="25" t="str">
        <f t="shared" si="108"/>
        <v/>
      </c>
      <c r="BO125" s="23"/>
      <c r="BP125" s="37">
        <f t="shared" si="109"/>
        <v>0</v>
      </c>
      <c r="BQ125" s="37">
        <f t="shared" si="110"/>
        <v>0</v>
      </c>
      <c r="BR125" s="37">
        <f t="shared" si="111"/>
        <v>0</v>
      </c>
      <c r="BS125" s="23"/>
      <c r="BT125" s="25" t="str">
        <f t="shared" si="112"/>
        <v/>
      </c>
      <c r="BU125" s="25" t="str">
        <f t="shared" si="113"/>
        <v/>
      </c>
      <c r="BV125" s="25" t="str">
        <f t="shared" si="114"/>
        <v>&gt;15000</v>
      </c>
      <c r="BW125" s="25" t="e">
        <f t="shared" si="115"/>
        <v>#VALUE!</v>
      </c>
      <c r="BX125" s="25" t="str">
        <f t="shared" si="116"/>
        <v/>
      </c>
      <c r="BY125" s="25" t="str">
        <f t="shared" si="117"/>
        <v>&gt;150000</v>
      </c>
      <c r="BZ125" s="25" t="str">
        <f t="shared" si="118"/>
        <v/>
      </c>
      <c r="CA125" s="25" t="str">
        <f t="shared" si="119"/>
        <v/>
      </c>
      <c r="CB125" s="25" t="str">
        <f t="shared" si="120"/>
        <v>&gt;150000</v>
      </c>
      <c r="CC125" s="23"/>
      <c r="CD125" s="22" t="str">
        <f t="shared" si="121"/>
        <v/>
      </c>
      <c r="CE125" s="30"/>
      <c r="CF125" s="25" t="str">
        <f t="shared" si="122"/>
        <v/>
      </c>
      <c r="CG125" s="38" t="str">
        <f t="shared" si="123"/>
        <v/>
      </c>
      <c r="IA125"/>
      <c r="IB125"/>
      <c r="IC125"/>
      <c r="ID125"/>
      <c r="IE125"/>
      <c r="IF125"/>
      <c r="IG125"/>
      <c r="IH125"/>
      <c r="II125"/>
      <c r="IJ125"/>
    </row>
    <row r="126" spans="1:244" s="4" customFormat="1" x14ac:dyDescent="0.25">
      <c r="A126" s="21">
        <v>122</v>
      </c>
      <c r="B126" s="34"/>
      <c r="C126" s="23"/>
      <c r="D126" s="34"/>
      <c r="E126" s="34"/>
      <c r="F126" s="34"/>
      <c r="G126" s="34"/>
      <c r="H126" s="34"/>
      <c r="I126" s="22"/>
      <c r="J126" s="34"/>
      <c r="K126" s="34"/>
      <c r="L126" s="25"/>
      <c r="M126" s="25" t="str">
        <f t="shared" si="63"/>
        <v/>
      </c>
      <c r="N126" s="25">
        <f t="shared" si="64"/>
        <v>9.9999999999999995E-7</v>
      </c>
      <c r="O126" s="25">
        <f t="shared" si="65"/>
        <v>9.9999999999999995E-7</v>
      </c>
      <c r="P126" s="25">
        <f t="shared" si="66"/>
        <v>9.9999999999999995E-7</v>
      </c>
      <c r="Q126" s="25">
        <f t="shared" si="67"/>
        <v>9.9999999999999995E-7</v>
      </c>
      <c r="R126" s="25">
        <f t="shared" si="68"/>
        <v>9.9999999999999995E-7</v>
      </c>
      <c r="S126" s="25">
        <f t="shared" si="69"/>
        <v>0</v>
      </c>
      <c r="T126" s="25">
        <f t="shared" si="70"/>
        <v>0</v>
      </c>
      <c r="U126" s="25">
        <f t="shared" si="71"/>
        <v>0</v>
      </c>
      <c r="V126" s="25">
        <f t="shared" si="72"/>
        <v>0</v>
      </c>
      <c r="W126" s="25">
        <f t="shared" si="73"/>
        <v>0</v>
      </c>
      <c r="X126" s="25" t="str">
        <f t="shared" si="74"/>
        <v/>
      </c>
      <c r="Y126" s="35" t="str">
        <f t="shared" si="75"/>
        <v/>
      </c>
      <c r="Z126" s="25"/>
      <c r="AA126" s="25" t="str">
        <f t="shared" si="76"/>
        <v/>
      </c>
      <c r="AB126" s="25">
        <f t="shared" si="77"/>
        <v>9.9999999999999995E-7</v>
      </c>
      <c r="AC126" s="25">
        <f t="shared" si="78"/>
        <v>9.9999999999999995E-7</v>
      </c>
      <c r="AD126" s="25">
        <f t="shared" si="79"/>
        <v>0</v>
      </c>
      <c r="AE126" s="25">
        <f t="shared" si="80"/>
        <v>0</v>
      </c>
      <c r="AF126" s="25" t="str">
        <f t="shared" si="81"/>
        <v/>
      </c>
      <c r="AG126" s="35" t="str">
        <f t="shared" si="82"/>
        <v/>
      </c>
      <c r="AH126" s="25"/>
      <c r="AI126" s="25" t="str">
        <f t="shared" si="83"/>
        <v/>
      </c>
      <c r="AJ126" s="25" t="str">
        <f t="shared" si="84"/>
        <v/>
      </c>
      <c r="AK126" s="25" t="str">
        <f t="shared" si="85"/>
        <v/>
      </c>
      <c r="AL126" s="25" t="str">
        <f t="shared" si="86"/>
        <v/>
      </c>
      <c r="AM126" s="25" t="e">
        <f t="shared" si="87"/>
        <v>#VALUE!</v>
      </c>
      <c r="AN126" s="25" t="e">
        <f t="shared" si="88"/>
        <v>#VALUE!</v>
      </c>
      <c r="AO126" s="25" t="str">
        <f t="shared" si="89"/>
        <v/>
      </c>
      <c r="AP126" s="35" t="str">
        <f t="shared" si="90"/>
        <v/>
      </c>
      <c r="AQ126" s="25"/>
      <c r="AR126" s="25">
        <v>5</v>
      </c>
      <c r="AS126" s="25">
        <v>2</v>
      </c>
      <c r="AT126" s="25">
        <v>2</v>
      </c>
      <c r="AU126" s="25">
        <v>0.5</v>
      </c>
      <c r="AV126" s="23"/>
      <c r="AW126" s="36" t="str">
        <f t="shared" si="91"/>
        <v/>
      </c>
      <c r="AX126" s="25" t="str">
        <f t="shared" si="92"/>
        <v/>
      </c>
      <c r="AY126" s="36" t="str">
        <f t="shared" si="93"/>
        <v/>
      </c>
      <c r="AZ126" s="25" t="str">
        <f t="shared" si="94"/>
        <v/>
      </c>
      <c r="BA126" s="36" t="str">
        <f t="shared" si="95"/>
        <v/>
      </c>
      <c r="BB126" s="25" t="str">
        <f t="shared" si="96"/>
        <v/>
      </c>
      <c r="BC126" s="36" t="str">
        <f t="shared" si="97"/>
        <v/>
      </c>
      <c r="BD126" s="25" t="str">
        <f t="shared" si="98"/>
        <v/>
      </c>
      <c r="BE126" s="36" t="str">
        <f t="shared" si="99"/>
        <v/>
      </c>
      <c r="BF126" s="25" t="str">
        <f t="shared" si="100"/>
        <v/>
      </c>
      <c r="BG126" s="36" t="str">
        <f t="shared" si="101"/>
        <v/>
      </c>
      <c r="BH126" s="25" t="str">
        <f t="shared" si="102"/>
        <v/>
      </c>
      <c r="BI126" s="36" t="str">
        <f t="shared" si="103"/>
        <v/>
      </c>
      <c r="BJ126" s="25" t="str">
        <f t="shared" si="104"/>
        <v/>
      </c>
      <c r="BK126" s="36" t="str">
        <f t="shared" si="105"/>
        <v/>
      </c>
      <c r="BL126" s="25" t="str">
        <f t="shared" si="106"/>
        <v/>
      </c>
      <c r="BM126" s="25" t="str">
        <f t="shared" si="107"/>
        <v/>
      </c>
      <c r="BN126" s="25" t="str">
        <f t="shared" si="108"/>
        <v/>
      </c>
      <c r="BO126" s="23"/>
      <c r="BP126" s="37">
        <f t="shared" si="109"/>
        <v>0</v>
      </c>
      <c r="BQ126" s="37">
        <f t="shared" si="110"/>
        <v>0</v>
      </c>
      <c r="BR126" s="37">
        <f t="shared" si="111"/>
        <v>0</v>
      </c>
      <c r="BS126" s="23"/>
      <c r="BT126" s="25" t="str">
        <f t="shared" si="112"/>
        <v/>
      </c>
      <c r="BU126" s="25" t="str">
        <f t="shared" si="113"/>
        <v/>
      </c>
      <c r="BV126" s="25" t="str">
        <f t="shared" si="114"/>
        <v>&gt;15000</v>
      </c>
      <c r="BW126" s="25" t="e">
        <f t="shared" si="115"/>
        <v>#VALUE!</v>
      </c>
      <c r="BX126" s="25" t="str">
        <f t="shared" si="116"/>
        <v/>
      </c>
      <c r="BY126" s="25" t="str">
        <f t="shared" si="117"/>
        <v>&gt;150000</v>
      </c>
      <c r="BZ126" s="25" t="str">
        <f t="shared" si="118"/>
        <v/>
      </c>
      <c r="CA126" s="25" t="str">
        <f t="shared" si="119"/>
        <v/>
      </c>
      <c r="CB126" s="25" t="str">
        <f t="shared" si="120"/>
        <v>&gt;150000</v>
      </c>
      <c r="CC126" s="23"/>
      <c r="CD126" s="22" t="str">
        <f t="shared" si="121"/>
        <v/>
      </c>
      <c r="CE126" s="30"/>
      <c r="CF126" s="25" t="str">
        <f t="shared" si="122"/>
        <v/>
      </c>
      <c r="CG126" s="38" t="str">
        <f t="shared" si="123"/>
        <v/>
      </c>
      <c r="IA126"/>
      <c r="IB126"/>
      <c r="IC126"/>
      <c r="ID126"/>
      <c r="IE126"/>
      <c r="IF126"/>
      <c r="IG126"/>
      <c r="IH126"/>
      <c r="II126"/>
      <c r="IJ126"/>
    </row>
    <row r="127" spans="1:244" s="4" customFormat="1" x14ac:dyDescent="0.25">
      <c r="A127" s="32">
        <v>123</v>
      </c>
      <c r="B127" s="34"/>
      <c r="C127" s="23"/>
      <c r="D127" s="34"/>
      <c r="E127" s="34"/>
      <c r="F127" s="34"/>
      <c r="G127" s="34"/>
      <c r="H127" s="34"/>
      <c r="I127" s="22"/>
      <c r="J127" s="34"/>
      <c r="K127" s="34"/>
      <c r="L127" s="25"/>
      <c r="M127" s="25" t="str">
        <f t="shared" si="63"/>
        <v/>
      </c>
      <c r="N127" s="25">
        <f t="shared" si="64"/>
        <v>9.9999999999999995E-7</v>
      </c>
      <c r="O127" s="25">
        <f t="shared" si="65"/>
        <v>9.9999999999999995E-7</v>
      </c>
      <c r="P127" s="25">
        <f t="shared" si="66"/>
        <v>9.9999999999999995E-7</v>
      </c>
      <c r="Q127" s="25">
        <f t="shared" si="67"/>
        <v>9.9999999999999995E-7</v>
      </c>
      <c r="R127" s="25">
        <f t="shared" si="68"/>
        <v>9.9999999999999995E-7</v>
      </c>
      <c r="S127" s="25">
        <f t="shared" si="69"/>
        <v>0</v>
      </c>
      <c r="T127" s="25">
        <f t="shared" si="70"/>
        <v>0</v>
      </c>
      <c r="U127" s="25">
        <f t="shared" si="71"/>
        <v>0</v>
      </c>
      <c r="V127" s="25">
        <f t="shared" si="72"/>
        <v>0</v>
      </c>
      <c r="W127" s="25">
        <f t="shared" si="73"/>
        <v>0</v>
      </c>
      <c r="X127" s="25" t="str">
        <f t="shared" si="74"/>
        <v/>
      </c>
      <c r="Y127" s="35" t="str">
        <f t="shared" si="75"/>
        <v/>
      </c>
      <c r="Z127" s="25"/>
      <c r="AA127" s="25" t="str">
        <f t="shared" si="76"/>
        <v/>
      </c>
      <c r="AB127" s="25">
        <f t="shared" si="77"/>
        <v>9.9999999999999995E-7</v>
      </c>
      <c r="AC127" s="25">
        <f t="shared" si="78"/>
        <v>9.9999999999999995E-7</v>
      </c>
      <c r="AD127" s="25">
        <f t="shared" si="79"/>
        <v>0</v>
      </c>
      <c r="AE127" s="25">
        <f t="shared" si="80"/>
        <v>0</v>
      </c>
      <c r="AF127" s="25" t="str">
        <f t="shared" si="81"/>
        <v/>
      </c>
      <c r="AG127" s="35" t="str">
        <f t="shared" si="82"/>
        <v/>
      </c>
      <c r="AH127" s="25"/>
      <c r="AI127" s="25" t="str">
        <f t="shared" si="83"/>
        <v/>
      </c>
      <c r="AJ127" s="25" t="str">
        <f t="shared" si="84"/>
        <v/>
      </c>
      <c r="AK127" s="25" t="str">
        <f t="shared" si="85"/>
        <v/>
      </c>
      <c r="AL127" s="25" t="str">
        <f t="shared" si="86"/>
        <v/>
      </c>
      <c r="AM127" s="25" t="e">
        <f t="shared" si="87"/>
        <v>#VALUE!</v>
      </c>
      <c r="AN127" s="25" t="e">
        <f t="shared" si="88"/>
        <v>#VALUE!</v>
      </c>
      <c r="AO127" s="25" t="str">
        <f t="shared" si="89"/>
        <v/>
      </c>
      <c r="AP127" s="35" t="str">
        <f t="shared" si="90"/>
        <v/>
      </c>
      <c r="AQ127" s="25"/>
      <c r="AR127" s="25">
        <v>5</v>
      </c>
      <c r="AS127" s="25">
        <v>2</v>
      </c>
      <c r="AT127" s="25">
        <v>2</v>
      </c>
      <c r="AU127" s="25">
        <v>0.5</v>
      </c>
      <c r="AV127" s="23"/>
      <c r="AW127" s="36" t="str">
        <f t="shared" si="91"/>
        <v/>
      </c>
      <c r="AX127" s="25" t="str">
        <f t="shared" si="92"/>
        <v/>
      </c>
      <c r="AY127" s="36" t="str">
        <f t="shared" si="93"/>
        <v/>
      </c>
      <c r="AZ127" s="25" t="str">
        <f t="shared" si="94"/>
        <v/>
      </c>
      <c r="BA127" s="36" t="str">
        <f t="shared" si="95"/>
        <v/>
      </c>
      <c r="BB127" s="25" t="str">
        <f t="shared" si="96"/>
        <v/>
      </c>
      <c r="BC127" s="36" t="str">
        <f t="shared" si="97"/>
        <v/>
      </c>
      <c r="BD127" s="25" t="str">
        <f t="shared" si="98"/>
        <v/>
      </c>
      <c r="BE127" s="36" t="str">
        <f t="shared" si="99"/>
        <v/>
      </c>
      <c r="BF127" s="25" t="str">
        <f t="shared" si="100"/>
        <v/>
      </c>
      <c r="BG127" s="36" t="str">
        <f t="shared" si="101"/>
        <v/>
      </c>
      <c r="BH127" s="25" t="str">
        <f t="shared" si="102"/>
        <v/>
      </c>
      <c r="BI127" s="36" t="str">
        <f t="shared" si="103"/>
        <v/>
      </c>
      <c r="BJ127" s="25" t="str">
        <f t="shared" si="104"/>
        <v/>
      </c>
      <c r="BK127" s="36" t="str">
        <f t="shared" si="105"/>
        <v/>
      </c>
      <c r="BL127" s="25" t="str">
        <f t="shared" si="106"/>
        <v/>
      </c>
      <c r="BM127" s="25" t="str">
        <f t="shared" si="107"/>
        <v/>
      </c>
      <c r="BN127" s="25" t="str">
        <f t="shared" si="108"/>
        <v/>
      </c>
      <c r="BO127" s="23"/>
      <c r="BP127" s="37">
        <f t="shared" si="109"/>
        <v>0</v>
      </c>
      <c r="BQ127" s="37">
        <f t="shared" si="110"/>
        <v>0</v>
      </c>
      <c r="BR127" s="37">
        <f t="shared" si="111"/>
        <v>0</v>
      </c>
      <c r="BS127" s="23"/>
      <c r="BT127" s="25" t="str">
        <f t="shared" si="112"/>
        <v/>
      </c>
      <c r="BU127" s="25" t="str">
        <f t="shared" si="113"/>
        <v/>
      </c>
      <c r="BV127" s="25" t="str">
        <f t="shared" si="114"/>
        <v>&gt;15000</v>
      </c>
      <c r="BW127" s="25" t="e">
        <f t="shared" si="115"/>
        <v>#VALUE!</v>
      </c>
      <c r="BX127" s="25" t="str">
        <f t="shared" si="116"/>
        <v/>
      </c>
      <c r="BY127" s="25" t="str">
        <f t="shared" si="117"/>
        <v>&gt;150000</v>
      </c>
      <c r="BZ127" s="25" t="str">
        <f t="shared" si="118"/>
        <v/>
      </c>
      <c r="CA127" s="25" t="str">
        <f t="shared" si="119"/>
        <v/>
      </c>
      <c r="CB127" s="25" t="str">
        <f t="shared" si="120"/>
        <v>&gt;150000</v>
      </c>
      <c r="CC127" s="23"/>
      <c r="CD127" s="22" t="str">
        <f t="shared" si="121"/>
        <v/>
      </c>
      <c r="CE127" s="30"/>
      <c r="CF127" s="25" t="str">
        <f t="shared" si="122"/>
        <v/>
      </c>
      <c r="CG127" s="38" t="str">
        <f t="shared" si="123"/>
        <v/>
      </c>
      <c r="IA127"/>
      <c r="IB127"/>
      <c r="IC127"/>
      <c r="ID127"/>
      <c r="IE127"/>
      <c r="IF127"/>
      <c r="IG127"/>
      <c r="IH127"/>
      <c r="II127"/>
      <c r="IJ127"/>
    </row>
    <row r="128" spans="1:244" s="4" customFormat="1" x14ac:dyDescent="0.25">
      <c r="A128" s="21">
        <v>124</v>
      </c>
      <c r="B128" s="34"/>
      <c r="C128" s="23"/>
      <c r="D128" s="34"/>
      <c r="E128" s="34"/>
      <c r="F128" s="34"/>
      <c r="G128" s="34"/>
      <c r="H128" s="34"/>
      <c r="I128" s="22"/>
      <c r="J128" s="34"/>
      <c r="K128" s="34"/>
      <c r="L128" s="25"/>
      <c r="M128" s="25" t="str">
        <f t="shared" si="63"/>
        <v/>
      </c>
      <c r="N128" s="25">
        <f t="shared" si="64"/>
        <v>9.9999999999999995E-7</v>
      </c>
      <c r="O128" s="25">
        <f t="shared" si="65"/>
        <v>9.9999999999999995E-7</v>
      </c>
      <c r="P128" s="25">
        <f t="shared" si="66"/>
        <v>9.9999999999999995E-7</v>
      </c>
      <c r="Q128" s="25">
        <f t="shared" si="67"/>
        <v>9.9999999999999995E-7</v>
      </c>
      <c r="R128" s="25">
        <f t="shared" si="68"/>
        <v>9.9999999999999995E-7</v>
      </c>
      <c r="S128" s="25">
        <f t="shared" si="69"/>
        <v>0</v>
      </c>
      <c r="T128" s="25">
        <f t="shared" si="70"/>
        <v>0</v>
      </c>
      <c r="U128" s="25">
        <f t="shared" si="71"/>
        <v>0</v>
      </c>
      <c r="V128" s="25">
        <f t="shared" si="72"/>
        <v>0</v>
      </c>
      <c r="W128" s="25">
        <f t="shared" si="73"/>
        <v>0</v>
      </c>
      <c r="X128" s="25" t="str">
        <f t="shared" si="74"/>
        <v/>
      </c>
      <c r="Y128" s="35" t="str">
        <f t="shared" si="75"/>
        <v/>
      </c>
      <c r="Z128" s="25"/>
      <c r="AA128" s="25" t="str">
        <f t="shared" si="76"/>
        <v/>
      </c>
      <c r="AB128" s="25">
        <f t="shared" si="77"/>
        <v>9.9999999999999995E-7</v>
      </c>
      <c r="AC128" s="25">
        <f t="shared" si="78"/>
        <v>9.9999999999999995E-7</v>
      </c>
      <c r="AD128" s="25">
        <f t="shared" si="79"/>
        <v>0</v>
      </c>
      <c r="AE128" s="25">
        <f t="shared" si="80"/>
        <v>0</v>
      </c>
      <c r="AF128" s="25" t="str">
        <f t="shared" si="81"/>
        <v/>
      </c>
      <c r="AG128" s="35" t="str">
        <f t="shared" si="82"/>
        <v/>
      </c>
      <c r="AH128" s="25"/>
      <c r="AI128" s="25" t="str">
        <f t="shared" si="83"/>
        <v/>
      </c>
      <c r="AJ128" s="25" t="str">
        <f t="shared" si="84"/>
        <v/>
      </c>
      <c r="AK128" s="25" t="str">
        <f t="shared" si="85"/>
        <v/>
      </c>
      <c r="AL128" s="25" t="str">
        <f t="shared" si="86"/>
        <v/>
      </c>
      <c r="AM128" s="25" t="e">
        <f t="shared" si="87"/>
        <v>#VALUE!</v>
      </c>
      <c r="AN128" s="25" t="e">
        <f t="shared" si="88"/>
        <v>#VALUE!</v>
      </c>
      <c r="AO128" s="25" t="str">
        <f t="shared" si="89"/>
        <v/>
      </c>
      <c r="AP128" s="35" t="str">
        <f t="shared" si="90"/>
        <v/>
      </c>
      <c r="AQ128" s="25"/>
      <c r="AR128" s="25">
        <v>5</v>
      </c>
      <c r="AS128" s="25">
        <v>2</v>
      </c>
      <c r="AT128" s="25">
        <v>2</v>
      </c>
      <c r="AU128" s="25">
        <v>0.5</v>
      </c>
      <c r="AV128" s="23"/>
      <c r="AW128" s="36" t="str">
        <f t="shared" si="91"/>
        <v/>
      </c>
      <c r="AX128" s="25" t="str">
        <f t="shared" si="92"/>
        <v/>
      </c>
      <c r="AY128" s="36" t="str">
        <f t="shared" si="93"/>
        <v/>
      </c>
      <c r="AZ128" s="25" t="str">
        <f t="shared" si="94"/>
        <v/>
      </c>
      <c r="BA128" s="36" t="str">
        <f t="shared" si="95"/>
        <v/>
      </c>
      <c r="BB128" s="25" t="str">
        <f t="shared" si="96"/>
        <v/>
      </c>
      <c r="BC128" s="36" t="str">
        <f t="shared" si="97"/>
        <v/>
      </c>
      <c r="BD128" s="25" t="str">
        <f t="shared" si="98"/>
        <v/>
      </c>
      <c r="BE128" s="36" t="str">
        <f t="shared" si="99"/>
        <v/>
      </c>
      <c r="BF128" s="25" t="str">
        <f t="shared" si="100"/>
        <v/>
      </c>
      <c r="BG128" s="36" t="str">
        <f t="shared" si="101"/>
        <v/>
      </c>
      <c r="BH128" s="25" t="str">
        <f t="shared" si="102"/>
        <v/>
      </c>
      <c r="BI128" s="36" t="str">
        <f t="shared" si="103"/>
        <v/>
      </c>
      <c r="BJ128" s="25" t="str">
        <f t="shared" si="104"/>
        <v/>
      </c>
      <c r="BK128" s="36" t="str">
        <f t="shared" si="105"/>
        <v/>
      </c>
      <c r="BL128" s="25" t="str">
        <f t="shared" si="106"/>
        <v/>
      </c>
      <c r="BM128" s="25" t="str">
        <f t="shared" si="107"/>
        <v/>
      </c>
      <c r="BN128" s="25" t="str">
        <f t="shared" si="108"/>
        <v/>
      </c>
      <c r="BO128" s="23"/>
      <c r="BP128" s="37">
        <f t="shared" si="109"/>
        <v>0</v>
      </c>
      <c r="BQ128" s="37">
        <f t="shared" si="110"/>
        <v>0</v>
      </c>
      <c r="BR128" s="37">
        <f t="shared" si="111"/>
        <v>0</v>
      </c>
      <c r="BS128" s="23"/>
      <c r="BT128" s="25" t="str">
        <f t="shared" si="112"/>
        <v/>
      </c>
      <c r="BU128" s="25" t="str">
        <f t="shared" si="113"/>
        <v/>
      </c>
      <c r="BV128" s="25" t="str">
        <f t="shared" si="114"/>
        <v>&gt;15000</v>
      </c>
      <c r="BW128" s="25" t="e">
        <f t="shared" si="115"/>
        <v>#VALUE!</v>
      </c>
      <c r="BX128" s="25" t="str">
        <f t="shared" si="116"/>
        <v/>
      </c>
      <c r="BY128" s="25" t="str">
        <f t="shared" si="117"/>
        <v>&gt;150000</v>
      </c>
      <c r="BZ128" s="25" t="str">
        <f t="shared" si="118"/>
        <v/>
      </c>
      <c r="CA128" s="25" t="str">
        <f t="shared" si="119"/>
        <v/>
      </c>
      <c r="CB128" s="25" t="str">
        <f t="shared" si="120"/>
        <v>&gt;150000</v>
      </c>
      <c r="CC128" s="23"/>
      <c r="CD128" s="22" t="str">
        <f t="shared" si="121"/>
        <v/>
      </c>
      <c r="CE128" s="30"/>
      <c r="CF128" s="25" t="str">
        <f t="shared" si="122"/>
        <v/>
      </c>
      <c r="CG128" s="38" t="str">
        <f t="shared" si="123"/>
        <v/>
      </c>
      <c r="IA128"/>
      <c r="IB128"/>
      <c r="IC128"/>
      <c r="ID128"/>
      <c r="IE128"/>
      <c r="IF128"/>
      <c r="IG128"/>
      <c r="IH128"/>
      <c r="II128"/>
      <c r="IJ128"/>
    </row>
    <row r="129" spans="1:244" s="4" customFormat="1" x14ac:dyDescent="0.25">
      <c r="A129" s="32">
        <v>125</v>
      </c>
      <c r="B129" s="34"/>
      <c r="C129" s="23"/>
      <c r="D129" s="34"/>
      <c r="E129" s="34"/>
      <c r="F129" s="34"/>
      <c r="G129" s="34"/>
      <c r="H129" s="34"/>
      <c r="I129" s="22"/>
      <c r="J129" s="34"/>
      <c r="K129" s="34"/>
      <c r="L129" s="25"/>
      <c r="M129" s="25" t="str">
        <f t="shared" si="63"/>
        <v/>
      </c>
      <c r="N129" s="25">
        <f t="shared" si="64"/>
        <v>9.9999999999999995E-7</v>
      </c>
      <c r="O129" s="25">
        <f t="shared" si="65"/>
        <v>9.9999999999999995E-7</v>
      </c>
      <c r="P129" s="25">
        <f t="shared" si="66"/>
        <v>9.9999999999999995E-7</v>
      </c>
      <c r="Q129" s="25">
        <f t="shared" si="67"/>
        <v>9.9999999999999995E-7</v>
      </c>
      <c r="R129" s="25">
        <f t="shared" si="68"/>
        <v>9.9999999999999995E-7</v>
      </c>
      <c r="S129" s="25">
        <f t="shared" si="69"/>
        <v>0</v>
      </c>
      <c r="T129" s="25">
        <f t="shared" si="70"/>
        <v>0</v>
      </c>
      <c r="U129" s="25">
        <f t="shared" si="71"/>
        <v>0</v>
      </c>
      <c r="V129" s="25">
        <f t="shared" si="72"/>
        <v>0</v>
      </c>
      <c r="W129" s="25">
        <f t="shared" si="73"/>
        <v>0</v>
      </c>
      <c r="X129" s="25" t="str">
        <f t="shared" si="74"/>
        <v/>
      </c>
      <c r="Y129" s="35" t="str">
        <f t="shared" si="75"/>
        <v/>
      </c>
      <c r="Z129" s="25"/>
      <c r="AA129" s="25" t="str">
        <f t="shared" si="76"/>
        <v/>
      </c>
      <c r="AB129" s="25">
        <f t="shared" si="77"/>
        <v>9.9999999999999995E-7</v>
      </c>
      <c r="AC129" s="25">
        <f t="shared" si="78"/>
        <v>9.9999999999999995E-7</v>
      </c>
      <c r="AD129" s="25">
        <f t="shared" si="79"/>
        <v>0</v>
      </c>
      <c r="AE129" s="25">
        <f t="shared" si="80"/>
        <v>0</v>
      </c>
      <c r="AF129" s="25" t="str">
        <f t="shared" si="81"/>
        <v/>
      </c>
      <c r="AG129" s="35" t="str">
        <f t="shared" si="82"/>
        <v/>
      </c>
      <c r="AH129" s="25"/>
      <c r="AI129" s="25" t="str">
        <f t="shared" si="83"/>
        <v/>
      </c>
      <c r="AJ129" s="25" t="str">
        <f t="shared" si="84"/>
        <v/>
      </c>
      <c r="AK129" s="25" t="str">
        <f t="shared" si="85"/>
        <v/>
      </c>
      <c r="AL129" s="25" t="str">
        <f t="shared" si="86"/>
        <v/>
      </c>
      <c r="AM129" s="25" t="e">
        <f t="shared" si="87"/>
        <v>#VALUE!</v>
      </c>
      <c r="AN129" s="25" t="e">
        <f t="shared" si="88"/>
        <v>#VALUE!</v>
      </c>
      <c r="AO129" s="25" t="str">
        <f t="shared" si="89"/>
        <v/>
      </c>
      <c r="AP129" s="35" t="str">
        <f t="shared" si="90"/>
        <v/>
      </c>
      <c r="AQ129" s="25"/>
      <c r="AR129" s="25">
        <v>5</v>
      </c>
      <c r="AS129" s="25">
        <v>2</v>
      </c>
      <c r="AT129" s="25">
        <v>2</v>
      </c>
      <c r="AU129" s="25">
        <v>0.5</v>
      </c>
      <c r="AV129" s="23"/>
      <c r="AW129" s="36" t="str">
        <f t="shared" si="91"/>
        <v/>
      </c>
      <c r="AX129" s="25" t="str">
        <f t="shared" si="92"/>
        <v/>
      </c>
      <c r="AY129" s="36" t="str">
        <f t="shared" si="93"/>
        <v/>
      </c>
      <c r="AZ129" s="25" t="str">
        <f t="shared" si="94"/>
        <v/>
      </c>
      <c r="BA129" s="36" t="str">
        <f t="shared" si="95"/>
        <v/>
      </c>
      <c r="BB129" s="25" t="str">
        <f t="shared" si="96"/>
        <v/>
      </c>
      <c r="BC129" s="36" t="str">
        <f t="shared" si="97"/>
        <v/>
      </c>
      <c r="BD129" s="25" t="str">
        <f t="shared" si="98"/>
        <v/>
      </c>
      <c r="BE129" s="36" t="str">
        <f t="shared" si="99"/>
        <v/>
      </c>
      <c r="BF129" s="25" t="str">
        <f t="shared" si="100"/>
        <v/>
      </c>
      <c r="BG129" s="36" t="str">
        <f t="shared" si="101"/>
        <v/>
      </c>
      <c r="BH129" s="25" t="str">
        <f t="shared" si="102"/>
        <v/>
      </c>
      <c r="BI129" s="36" t="str">
        <f t="shared" si="103"/>
        <v/>
      </c>
      <c r="BJ129" s="25" t="str">
        <f t="shared" si="104"/>
        <v/>
      </c>
      <c r="BK129" s="36" t="str">
        <f t="shared" si="105"/>
        <v/>
      </c>
      <c r="BL129" s="25" t="str">
        <f t="shared" si="106"/>
        <v/>
      </c>
      <c r="BM129" s="25" t="str">
        <f t="shared" si="107"/>
        <v/>
      </c>
      <c r="BN129" s="25" t="str">
        <f t="shared" si="108"/>
        <v/>
      </c>
      <c r="BO129" s="23"/>
      <c r="BP129" s="37">
        <f t="shared" si="109"/>
        <v>0</v>
      </c>
      <c r="BQ129" s="37">
        <f t="shared" si="110"/>
        <v>0</v>
      </c>
      <c r="BR129" s="37">
        <f t="shared" si="111"/>
        <v>0</v>
      </c>
      <c r="BS129" s="23"/>
      <c r="BT129" s="25" t="str">
        <f t="shared" si="112"/>
        <v/>
      </c>
      <c r="BU129" s="25" t="str">
        <f t="shared" si="113"/>
        <v/>
      </c>
      <c r="BV129" s="25" t="str">
        <f t="shared" si="114"/>
        <v>&gt;15000</v>
      </c>
      <c r="BW129" s="25" t="e">
        <f t="shared" si="115"/>
        <v>#VALUE!</v>
      </c>
      <c r="BX129" s="25" t="str">
        <f t="shared" si="116"/>
        <v/>
      </c>
      <c r="BY129" s="25" t="str">
        <f t="shared" si="117"/>
        <v>&gt;150000</v>
      </c>
      <c r="BZ129" s="25" t="str">
        <f t="shared" si="118"/>
        <v/>
      </c>
      <c r="CA129" s="25" t="str">
        <f t="shared" si="119"/>
        <v/>
      </c>
      <c r="CB129" s="25" t="str">
        <f t="shared" si="120"/>
        <v>&gt;150000</v>
      </c>
      <c r="CC129" s="23"/>
      <c r="CD129" s="22" t="str">
        <f t="shared" si="121"/>
        <v/>
      </c>
      <c r="CE129" s="30"/>
      <c r="CF129" s="25" t="str">
        <f t="shared" si="122"/>
        <v/>
      </c>
      <c r="CG129" s="38" t="str">
        <f t="shared" si="123"/>
        <v/>
      </c>
      <c r="IA129"/>
      <c r="IB129"/>
      <c r="IC129"/>
      <c r="ID129"/>
      <c r="IE129"/>
      <c r="IF129"/>
      <c r="IG129"/>
      <c r="IH129"/>
      <c r="II129"/>
      <c r="IJ129"/>
    </row>
    <row r="130" spans="1:244" s="4" customFormat="1" x14ac:dyDescent="0.25">
      <c r="A130" s="21">
        <v>126</v>
      </c>
      <c r="B130" s="34"/>
      <c r="C130" s="23"/>
      <c r="D130" s="34"/>
      <c r="E130" s="34"/>
      <c r="F130" s="34"/>
      <c r="G130" s="34"/>
      <c r="H130" s="34"/>
      <c r="I130" s="22"/>
      <c r="J130" s="34"/>
      <c r="K130" s="34"/>
      <c r="L130" s="25"/>
      <c r="M130" s="25" t="str">
        <f t="shared" si="63"/>
        <v/>
      </c>
      <c r="N130" s="25">
        <f t="shared" si="64"/>
        <v>9.9999999999999995E-7</v>
      </c>
      <c r="O130" s="25">
        <f t="shared" si="65"/>
        <v>9.9999999999999995E-7</v>
      </c>
      <c r="P130" s="25">
        <f t="shared" si="66"/>
        <v>9.9999999999999995E-7</v>
      </c>
      <c r="Q130" s="25">
        <f t="shared" si="67"/>
        <v>9.9999999999999995E-7</v>
      </c>
      <c r="R130" s="25">
        <f t="shared" si="68"/>
        <v>9.9999999999999995E-7</v>
      </c>
      <c r="S130" s="25">
        <f t="shared" si="69"/>
        <v>0</v>
      </c>
      <c r="T130" s="25">
        <f t="shared" si="70"/>
        <v>0</v>
      </c>
      <c r="U130" s="25">
        <f t="shared" si="71"/>
        <v>0</v>
      </c>
      <c r="V130" s="25">
        <f t="shared" si="72"/>
        <v>0</v>
      </c>
      <c r="W130" s="25">
        <f t="shared" si="73"/>
        <v>0</v>
      </c>
      <c r="X130" s="25" t="str">
        <f t="shared" si="74"/>
        <v/>
      </c>
      <c r="Y130" s="35" t="str">
        <f t="shared" si="75"/>
        <v/>
      </c>
      <c r="Z130" s="25"/>
      <c r="AA130" s="25" t="str">
        <f t="shared" si="76"/>
        <v/>
      </c>
      <c r="AB130" s="25">
        <f t="shared" si="77"/>
        <v>9.9999999999999995E-7</v>
      </c>
      <c r="AC130" s="25">
        <f t="shared" si="78"/>
        <v>9.9999999999999995E-7</v>
      </c>
      <c r="AD130" s="25">
        <f t="shared" si="79"/>
        <v>0</v>
      </c>
      <c r="AE130" s="25">
        <f t="shared" si="80"/>
        <v>0</v>
      </c>
      <c r="AF130" s="25" t="str">
        <f t="shared" si="81"/>
        <v/>
      </c>
      <c r="AG130" s="35" t="str">
        <f t="shared" si="82"/>
        <v/>
      </c>
      <c r="AH130" s="25"/>
      <c r="AI130" s="25" t="str">
        <f t="shared" si="83"/>
        <v/>
      </c>
      <c r="AJ130" s="25" t="str">
        <f t="shared" si="84"/>
        <v/>
      </c>
      <c r="AK130" s="25" t="str">
        <f t="shared" si="85"/>
        <v/>
      </c>
      <c r="AL130" s="25" t="str">
        <f t="shared" si="86"/>
        <v/>
      </c>
      <c r="AM130" s="25" t="e">
        <f t="shared" si="87"/>
        <v>#VALUE!</v>
      </c>
      <c r="AN130" s="25" t="e">
        <f t="shared" si="88"/>
        <v>#VALUE!</v>
      </c>
      <c r="AO130" s="25" t="str">
        <f t="shared" si="89"/>
        <v/>
      </c>
      <c r="AP130" s="35" t="str">
        <f t="shared" si="90"/>
        <v/>
      </c>
      <c r="AQ130" s="25"/>
      <c r="AR130" s="25">
        <v>5</v>
      </c>
      <c r="AS130" s="25">
        <v>2</v>
      </c>
      <c r="AT130" s="25">
        <v>2</v>
      </c>
      <c r="AU130" s="25">
        <v>0.5</v>
      </c>
      <c r="AV130" s="23"/>
      <c r="AW130" s="36" t="str">
        <f t="shared" si="91"/>
        <v/>
      </c>
      <c r="AX130" s="25" t="str">
        <f t="shared" si="92"/>
        <v/>
      </c>
      <c r="AY130" s="36" t="str">
        <f t="shared" si="93"/>
        <v/>
      </c>
      <c r="AZ130" s="25" t="str">
        <f t="shared" si="94"/>
        <v/>
      </c>
      <c r="BA130" s="36" t="str">
        <f t="shared" si="95"/>
        <v/>
      </c>
      <c r="BB130" s="25" t="str">
        <f t="shared" si="96"/>
        <v/>
      </c>
      <c r="BC130" s="36" t="str">
        <f t="shared" si="97"/>
        <v/>
      </c>
      <c r="BD130" s="25" t="str">
        <f t="shared" si="98"/>
        <v/>
      </c>
      <c r="BE130" s="36" t="str">
        <f t="shared" si="99"/>
        <v/>
      </c>
      <c r="BF130" s="25" t="str">
        <f t="shared" si="100"/>
        <v/>
      </c>
      <c r="BG130" s="36" t="str">
        <f t="shared" si="101"/>
        <v/>
      </c>
      <c r="BH130" s="25" t="str">
        <f t="shared" si="102"/>
        <v/>
      </c>
      <c r="BI130" s="36" t="str">
        <f t="shared" si="103"/>
        <v/>
      </c>
      <c r="BJ130" s="25" t="str">
        <f t="shared" si="104"/>
        <v/>
      </c>
      <c r="BK130" s="36" t="str">
        <f t="shared" si="105"/>
        <v/>
      </c>
      <c r="BL130" s="25" t="str">
        <f t="shared" si="106"/>
        <v/>
      </c>
      <c r="BM130" s="25" t="str">
        <f t="shared" si="107"/>
        <v/>
      </c>
      <c r="BN130" s="25" t="str">
        <f t="shared" si="108"/>
        <v/>
      </c>
      <c r="BO130" s="23"/>
      <c r="BP130" s="37">
        <f t="shared" si="109"/>
        <v>0</v>
      </c>
      <c r="BQ130" s="37">
        <f t="shared" si="110"/>
        <v>0</v>
      </c>
      <c r="BR130" s="37">
        <f t="shared" si="111"/>
        <v>0</v>
      </c>
      <c r="BS130" s="23"/>
      <c r="BT130" s="25" t="str">
        <f t="shared" si="112"/>
        <v/>
      </c>
      <c r="BU130" s="25" t="str">
        <f t="shared" si="113"/>
        <v/>
      </c>
      <c r="BV130" s="25" t="str">
        <f t="shared" si="114"/>
        <v>&gt;15000</v>
      </c>
      <c r="BW130" s="25" t="e">
        <f t="shared" si="115"/>
        <v>#VALUE!</v>
      </c>
      <c r="BX130" s="25" t="str">
        <f t="shared" si="116"/>
        <v/>
      </c>
      <c r="BY130" s="25" t="str">
        <f t="shared" si="117"/>
        <v>&gt;150000</v>
      </c>
      <c r="BZ130" s="25" t="str">
        <f t="shared" si="118"/>
        <v/>
      </c>
      <c r="CA130" s="25" t="str">
        <f t="shared" si="119"/>
        <v/>
      </c>
      <c r="CB130" s="25" t="str">
        <f t="shared" si="120"/>
        <v>&gt;150000</v>
      </c>
      <c r="CC130" s="23"/>
      <c r="CD130" s="22" t="str">
        <f t="shared" si="121"/>
        <v/>
      </c>
      <c r="CE130" s="30"/>
      <c r="CF130" s="25" t="str">
        <f t="shared" si="122"/>
        <v/>
      </c>
      <c r="CG130" s="38" t="str">
        <f t="shared" si="123"/>
        <v/>
      </c>
      <c r="IA130"/>
      <c r="IB130"/>
      <c r="IC130"/>
      <c r="ID130"/>
      <c r="IE130"/>
      <c r="IF130"/>
      <c r="IG130"/>
      <c r="IH130"/>
      <c r="II130"/>
      <c r="IJ130"/>
    </row>
    <row r="131" spans="1:244" s="4" customFormat="1" x14ac:dyDescent="0.25">
      <c r="A131" s="32">
        <v>127</v>
      </c>
      <c r="B131" s="34"/>
      <c r="C131" s="23"/>
      <c r="D131" s="34"/>
      <c r="E131" s="34"/>
      <c r="F131" s="34"/>
      <c r="G131" s="34"/>
      <c r="H131" s="34"/>
      <c r="I131" s="22"/>
      <c r="J131" s="34"/>
      <c r="K131" s="34"/>
      <c r="L131" s="25"/>
      <c r="M131" s="25" t="str">
        <f t="shared" si="63"/>
        <v/>
      </c>
      <c r="N131" s="25">
        <f t="shared" si="64"/>
        <v>9.9999999999999995E-7</v>
      </c>
      <c r="O131" s="25">
        <f t="shared" si="65"/>
        <v>9.9999999999999995E-7</v>
      </c>
      <c r="P131" s="25">
        <f t="shared" si="66"/>
        <v>9.9999999999999995E-7</v>
      </c>
      <c r="Q131" s="25">
        <f t="shared" si="67"/>
        <v>9.9999999999999995E-7</v>
      </c>
      <c r="R131" s="25">
        <f t="shared" si="68"/>
        <v>9.9999999999999995E-7</v>
      </c>
      <c r="S131" s="25">
        <f t="shared" si="69"/>
        <v>0</v>
      </c>
      <c r="T131" s="25">
        <f t="shared" si="70"/>
        <v>0</v>
      </c>
      <c r="U131" s="25">
        <f t="shared" si="71"/>
        <v>0</v>
      </c>
      <c r="V131" s="25">
        <f t="shared" si="72"/>
        <v>0</v>
      </c>
      <c r="W131" s="25">
        <f t="shared" si="73"/>
        <v>0</v>
      </c>
      <c r="X131" s="25" t="str">
        <f t="shared" si="74"/>
        <v/>
      </c>
      <c r="Y131" s="35" t="str">
        <f t="shared" si="75"/>
        <v/>
      </c>
      <c r="Z131" s="25"/>
      <c r="AA131" s="25" t="str">
        <f t="shared" si="76"/>
        <v/>
      </c>
      <c r="AB131" s="25">
        <f t="shared" si="77"/>
        <v>9.9999999999999995E-7</v>
      </c>
      <c r="AC131" s="25">
        <f t="shared" si="78"/>
        <v>9.9999999999999995E-7</v>
      </c>
      <c r="AD131" s="25">
        <f t="shared" si="79"/>
        <v>0</v>
      </c>
      <c r="AE131" s="25">
        <f t="shared" si="80"/>
        <v>0</v>
      </c>
      <c r="AF131" s="25" t="str">
        <f t="shared" si="81"/>
        <v/>
      </c>
      <c r="AG131" s="35" t="str">
        <f t="shared" si="82"/>
        <v/>
      </c>
      <c r="AH131" s="25"/>
      <c r="AI131" s="25" t="str">
        <f t="shared" si="83"/>
        <v/>
      </c>
      <c r="AJ131" s="25" t="str">
        <f t="shared" si="84"/>
        <v/>
      </c>
      <c r="AK131" s="25" t="str">
        <f t="shared" si="85"/>
        <v/>
      </c>
      <c r="AL131" s="25" t="str">
        <f t="shared" si="86"/>
        <v/>
      </c>
      <c r="AM131" s="25" t="e">
        <f t="shared" si="87"/>
        <v>#VALUE!</v>
      </c>
      <c r="AN131" s="25" t="e">
        <f t="shared" si="88"/>
        <v>#VALUE!</v>
      </c>
      <c r="AO131" s="25" t="str">
        <f t="shared" si="89"/>
        <v/>
      </c>
      <c r="AP131" s="35" t="str">
        <f t="shared" si="90"/>
        <v/>
      </c>
      <c r="AQ131" s="25"/>
      <c r="AR131" s="25">
        <v>5</v>
      </c>
      <c r="AS131" s="25">
        <v>2</v>
      </c>
      <c r="AT131" s="25">
        <v>2</v>
      </c>
      <c r="AU131" s="25">
        <v>0.5</v>
      </c>
      <c r="AV131" s="23"/>
      <c r="AW131" s="36" t="str">
        <f t="shared" si="91"/>
        <v/>
      </c>
      <c r="AX131" s="25" t="str">
        <f t="shared" si="92"/>
        <v/>
      </c>
      <c r="AY131" s="36" t="str">
        <f t="shared" si="93"/>
        <v/>
      </c>
      <c r="AZ131" s="25" t="str">
        <f t="shared" si="94"/>
        <v/>
      </c>
      <c r="BA131" s="36" t="str">
        <f t="shared" si="95"/>
        <v/>
      </c>
      <c r="BB131" s="25" t="str">
        <f t="shared" si="96"/>
        <v/>
      </c>
      <c r="BC131" s="36" t="str">
        <f t="shared" si="97"/>
        <v/>
      </c>
      <c r="BD131" s="25" t="str">
        <f t="shared" si="98"/>
        <v/>
      </c>
      <c r="BE131" s="36" t="str">
        <f t="shared" si="99"/>
        <v/>
      </c>
      <c r="BF131" s="25" t="str">
        <f t="shared" si="100"/>
        <v/>
      </c>
      <c r="BG131" s="36" t="str">
        <f t="shared" si="101"/>
        <v/>
      </c>
      <c r="BH131" s="25" t="str">
        <f t="shared" si="102"/>
        <v/>
      </c>
      <c r="BI131" s="36" t="str">
        <f t="shared" si="103"/>
        <v/>
      </c>
      <c r="BJ131" s="25" t="str">
        <f t="shared" si="104"/>
        <v/>
      </c>
      <c r="BK131" s="36" t="str">
        <f t="shared" si="105"/>
        <v/>
      </c>
      <c r="BL131" s="25" t="str">
        <f t="shared" si="106"/>
        <v/>
      </c>
      <c r="BM131" s="25" t="str">
        <f t="shared" si="107"/>
        <v/>
      </c>
      <c r="BN131" s="25" t="str">
        <f t="shared" si="108"/>
        <v/>
      </c>
      <c r="BO131" s="23"/>
      <c r="BP131" s="37">
        <f t="shared" si="109"/>
        <v>0</v>
      </c>
      <c r="BQ131" s="37">
        <f t="shared" si="110"/>
        <v>0</v>
      </c>
      <c r="BR131" s="37">
        <f t="shared" si="111"/>
        <v>0</v>
      </c>
      <c r="BS131" s="23"/>
      <c r="BT131" s="25" t="str">
        <f t="shared" si="112"/>
        <v/>
      </c>
      <c r="BU131" s="25" t="str">
        <f t="shared" si="113"/>
        <v/>
      </c>
      <c r="BV131" s="25" t="str">
        <f t="shared" si="114"/>
        <v>&gt;15000</v>
      </c>
      <c r="BW131" s="25" t="e">
        <f t="shared" si="115"/>
        <v>#VALUE!</v>
      </c>
      <c r="BX131" s="25" t="str">
        <f t="shared" si="116"/>
        <v/>
      </c>
      <c r="BY131" s="25" t="str">
        <f t="shared" si="117"/>
        <v>&gt;150000</v>
      </c>
      <c r="BZ131" s="25" t="str">
        <f t="shared" si="118"/>
        <v/>
      </c>
      <c r="CA131" s="25" t="str">
        <f t="shared" si="119"/>
        <v/>
      </c>
      <c r="CB131" s="25" t="str">
        <f t="shared" si="120"/>
        <v>&gt;150000</v>
      </c>
      <c r="CC131" s="23"/>
      <c r="CD131" s="22" t="str">
        <f t="shared" si="121"/>
        <v/>
      </c>
      <c r="CE131" s="30"/>
      <c r="CF131" s="25" t="str">
        <f t="shared" si="122"/>
        <v/>
      </c>
      <c r="CG131" s="38" t="str">
        <f t="shared" si="123"/>
        <v/>
      </c>
      <c r="IA131"/>
      <c r="IB131"/>
      <c r="IC131"/>
      <c r="ID131"/>
      <c r="IE131"/>
      <c r="IF131"/>
      <c r="IG131"/>
      <c r="IH131"/>
      <c r="II131"/>
      <c r="IJ131"/>
    </row>
    <row r="132" spans="1:244" s="4" customFormat="1" x14ac:dyDescent="0.25">
      <c r="A132" s="21">
        <v>128</v>
      </c>
      <c r="B132" s="34"/>
      <c r="C132" s="23"/>
      <c r="D132" s="34"/>
      <c r="E132" s="34"/>
      <c r="F132" s="34"/>
      <c r="G132" s="34"/>
      <c r="H132" s="34"/>
      <c r="I132" s="22"/>
      <c r="J132" s="34"/>
      <c r="K132" s="34"/>
      <c r="L132" s="25"/>
      <c r="M132" s="25" t="str">
        <f t="shared" si="63"/>
        <v/>
      </c>
      <c r="N132" s="25">
        <f t="shared" si="64"/>
        <v>9.9999999999999995E-7</v>
      </c>
      <c r="O132" s="25">
        <f t="shared" si="65"/>
        <v>9.9999999999999995E-7</v>
      </c>
      <c r="P132" s="25">
        <f t="shared" si="66"/>
        <v>9.9999999999999995E-7</v>
      </c>
      <c r="Q132" s="25">
        <f t="shared" si="67"/>
        <v>9.9999999999999995E-7</v>
      </c>
      <c r="R132" s="25">
        <f t="shared" si="68"/>
        <v>9.9999999999999995E-7</v>
      </c>
      <c r="S132" s="25">
        <f t="shared" si="69"/>
        <v>0</v>
      </c>
      <c r="T132" s="25">
        <f t="shared" si="70"/>
        <v>0</v>
      </c>
      <c r="U132" s="25">
        <f t="shared" si="71"/>
        <v>0</v>
      </c>
      <c r="V132" s="25">
        <f t="shared" si="72"/>
        <v>0</v>
      </c>
      <c r="W132" s="25">
        <f t="shared" si="73"/>
        <v>0</v>
      </c>
      <c r="X132" s="25" t="str">
        <f t="shared" si="74"/>
        <v/>
      </c>
      <c r="Y132" s="35" t="str">
        <f t="shared" si="75"/>
        <v/>
      </c>
      <c r="Z132" s="25"/>
      <c r="AA132" s="25" t="str">
        <f t="shared" si="76"/>
        <v/>
      </c>
      <c r="AB132" s="25">
        <f t="shared" si="77"/>
        <v>9.9999999999999995E-7</v>
      </c>
      <c r="AC132" s="25">
        <f t="shared" si="78"/>
        <v>9.9999999999999995E-7</v>
      </c>
      <c r="AD132" s="25">
        <f t="shared" si="79"/>
        <v>0</v>
      </c>
      <c r="AE132" s="25">
        <f t="shared" si="80"/>
        <v>0</v>
      </c>
      <c r="AF132" s="25" t="str">
        <f t="shared" si="81"/>
        <v/>
      </c>
      <c r="AG132" s="35" t="str">
        <f t="shared" si="82"/>
        <v/>
      </c>
      <c r="AH132" s="25"/>
      <c r="AI132" s="25" t="str">
        <f t="shared" si="83"/>
        <v/>
      </c>
      <c r="AJ132" s="25" t="str">
        <f t="shared" si="84"/>
        <v/>
      </c>
      <c r="AK132" s="25" t="str">
        <f t="shared" si="85"/>
        <v/>
      </c>
      <c r="AL132" s="25" t="str">
        <f t="shared" si="86"/>
        <v/>
      </c>
      <c r="AM132" s="25" t="e">
        <f t="shared" si="87"/>
        <v>#VALUE!</v>
      </c>
      <c r="AN132" s="25" t="e">
        <f t="shared" si="88"/>
        <v>#VALUE!</v>
      </c>
      <c r="AO132" s="25" t="str">
        <f t="shared" si="89"/>
        <v/>
      </c>
      <c r="AP132" s="35" t="str">
        <f t="shared" si="90"/>
        <v/>
      </c>
      <c r="AQ132" s="25"/>
      <c r="AR132" s="25">
        <v>5</v>
      </c>
      <c r="AS132" s="25">
        <v>2</v>
      </c>
      <c r="AT132" s="25">
        <v>2</v>
      </c>
      <c r="AU132" s="25">
        <v>0.5</v>
      </c>
      <c r="AV132" s="23"/>
      <c r="AW132" s="36" t="str">
        <f t="shared" si="91"/>
        <v/>
      </c>
      <c r="AX132" s="25" t="str">
        <f t="shared" si="92"/>
        <v/>
      </c>
      <c r="AY132" s="36" t="str">
        <f t="shared" si="93"/>
        <v/>
      </c>
      <c r="AZ132" s="25" t="str">
        <f t="shared" si="94"/>
        <v/>
      </c>
      <c r="BA132" s="36" t="str">
        <f t="shared" si="95"/>
        <v/>
      </c>
      <c r="BB132" s="25" t="str">
        <f t="shared" si="96"/>
        <v/>
      </c>
      <c r="BC132" s="36" t="str">
        <f t="shared" si="97"/>
        <v/>
      </c>
      <c r="BD132" s="25" t="str">
        <f t="shared" si="98"/>
        <v/>
      </c>
      <c r="BE132" s="36" t="str">
        <f t="shared" si="99"/>
        <v/>
      </c>
      <c r="BF132" s="25" t="str">
        <f t="shared" si="100"/>
        <v/>
      </c>
      <c r="BG132" s="36" t="str">
        <f t="shared" si="101"/>
        <v/>
      </c>
      <c r="BH132" s="25" t="str">
        <f t="shared" si="102"/>
        <v/>
      </c>
      <c r="BI132" s="36" t="str">
        <f t="shared" si="103"/>
        <v/>
      </c>
      <c r="BJ132" s="25" t="str">
        <f t="shared" si="104"/>
        <v/>
      </c>
      <c r="BK132" s="36" t="str">
        <f t="shared" si="105"/>
        <v/>
      </c>
      <c r="BL132" s="25" t="str">
        <f t="shared" si="106"/>
        <v/>
      </c>
      <c r="BM132" s="25" t="str">
        <f t="shared" si="107"/>
        <v/>
      </c>
      <c r="BN132" s="25" t="str">
        <f t="shared" si="108"/>
        <v/>
      </c>
      <c r="BO132" s="23"/>
      <c r="BP132" s="37">
        <f t="shared" si="109"/>
        <v>0</v>
      </c>
      <c r="BQ132" s="37">
        <f t="shared" si="110"/>
        <v>0</v>
      </c>
      <c r="BR132" s="37">
        <f t="shared" si="111"/>
        <v>0</v>
      </c>
      <c r="BS132" s="23"/>
      <c r="BT132" s="25" t="str">
        <f t="shared" si="112"/>
        <v/>
      </c>
      <c r="BU132" s="25" t="str">
        <f t="shared" si="113"/>
        <v/>
      </c>
      <c r="BV132" s="25" t="str">
        <f t="shared" si="114"/>
        <v>&gt;15000</v>
      </c>
      <c r="BW132" s="25" t="e">
        <f t="shared" si="115"/>
        <v>#VALUE!</v>
      </c>
      <c r="BX132" s="25" t="str">
        <f t="shared" si="116"/>
        <v/>
      </c>
      <c r="BY132" s="25" t="str">
        <f t="shared" si="117"/>
        <v>&gt;150000</v>
      </c>
      <c r="BZ132" s="25" t="str">
        <f t="shared" si="118"/>
        <v/>
      </c>
      <c r="CA132" s="25" t="str">
        <f t="shared" si="119"/>
        <v/>
      </c>
      <c r="CB132" s="25" t="str">
        <f t="shared" si="120"/>
        <v>&gt;150000</v>
      </c>
      <c r="CC132" s="23"/>
      <c r="CD132" s="22" t="str">
        <f t="shared" si="121"/>
        <v/>
      </c>
      <c r="CE132" s="30"/>
      <c r="CF132" s="25" t="str">
        <f t="shared" si="122"/>
        <v/>
      </c>
      <c r="CG132" s="38" t="str">
        <f t="shared" si="123"/>
        <v/>
      </c>
      <c r="IA132"/>
      <c r="IB132"/>
      <c r="IC132"/>
      <c r="ID132"/>
      <c r="IE132"/>
      <c r="IF132"/>
      <c r="IG132"/>
      <c r="IH132"/>
      <c r="II132"/>
      <c r="IJ132"/>
    </row>
    <row r="133" spans="1:244" s="4" customFormat="1" x14ac:dyDescent="0.25">
      <c r="A133" s="32">
        <v>129</v>
      </c>
      <c r="B133" s="34"/>
      <c r="C133" s="23"/>
      <c r="D133" s="34"/>
      <c r="E133" s="34"/>
      <c r="F133" s="34"/>
      <c r="G133" s="34"/>
      <c r="H133" s="34"/>
      <c r="I133" s="22"/>
      <c r="J133" s="34"/>
      <c r="K133" s="34"/>
      <c r="L133" s="25"/>
      <c r="M133" s="25" t="str">
        <f t="shared" si="63"/>
        <v/>
      </c>
      <c r="N133" s="25">
        <f t="shared" si="64"/>
        <v>9.9999999999999995E-7</v>
      </c>
      <c r="O133" s="25">
        <f t="shared" si="65"/>
        <v>9.9999999999999995E-7</v>
      </c>
      <c r="P133" s="25">
        <f t="shared" si="66"/>
        <v>9.9999999999999995E-7</v>
      </c>
      <c r="Q133" s="25">
        <f t="shared" si="67"/>
        <v>9.9999999999999995E-7</v>
      </c>
      <c r="R133" s="25">
        <f t="shared" si="68"/>
        <v>9.9999999999999995E-7</v>
      </c>
      <c r="S133" s="25">
        <f t="shared" si="69"/>
        <v>0</v>
      </c>
      <c r="T133" s="25">
        <f t="shared" si="70"/>
        <v>0</v>
      </c>
      <c r="U133" s="25">
        <f t="shared" si="71"/>
        <v>0</v>
      </c>
      <c r="V133" s="25">
        <f t="shared" si="72"/>
        <v>0</v>
      </c>
      <c r="W133" s="25">
        <f t="shared" si="73"/>
        <v>0</v>
      </c>
      <c r="X133" s="25" t="str">
        <f t="shared" si="74"/>
        <v/>
      </c>
      <c r="Y133" s="35" t="str">
        <f t="shared" si="75"/>
        <v/>
      </c>
      <c r="Z133" s="25"/>
      <c r="AA133" s="25" t="str">
        <f t="shared" si="76"/>
        <v/>
      </c>
      <c r="AB133" s="25">
        <f t="shared" si="77"/>
        <v>9.9999999999999995E-7</v>
      </c>
      <c r="AC133" s="25">
        <f t="shared" si="78"/>
        <v>9.9999999999999995E-7</v>
      </c>
      <c r="AD133" s="25">
        <f t="shared" si="79"/>
        <v>0</v>
      </c>
      <c r="AE133" s="25">
        <f t="shared" si="80"/>
        <v>0</v>
      </c>
      <c r="AF133" s="25" t="str">
        <f t="shared" si="81"/>
        <v/>
      </c>
      <c r="AG133" s="35" t="str">
        <f t="shared" si="82"/>
        <v/>
      </c>
      <c r="AH133" s="25"/>
      <c r="AI133" s="25" t="str">
        <f t="shared" si="83"/>
        <v/>
      </c>
      <c r="AJ133" s="25" t="str">
        <f t="shared" si="84"/>
        <v/>
      </c>
      <c r="AK133" s="25" t="str">
        <f t="shared" si="85"/>
        <v/>
      </c>
      <c r="AL133" s="25" t="str">
        <f t="shared" si="86"/>
        <v/>
      </c>
      <c r="AM133" s="25" t="e">
        <f t="shared" si="87"/>
        <v>#VALUE!</v>
      </c>
      <c r="AN133" s="25" t="e">
        <f t="shared" si="88"/>
        <v>#VALUE!</v>
      </c>
      <c r="AO133" s="25" t="str">
        <f t="shared" si="89"/>
        <v/>
      </c>
      <c r="AP133" s="35" t="str">
        <f t="shared" si="90"/>
        <v/>
      </c>
      <c r="AQ133" s="25"/>
      <c r="AR133" s="25">
        <v>5</v>
      </c>
      <c r="AS133" s="25">
        <v>2</v>
      </c>
      <c r="AT133" s="25">
        <v>2</v>
      </c>
      <c r="AU133" s="25">
        <v>0.5</v>
      </c>
      <c r="AV133" s="23"/>
      <c r="AW133" s="36" t="str">
        <f t="shared" si="91"/>
        <v/>
      </c>
      <c r="AX133" s="25" t="str">
        <f t="shared" si="92"/>
        <v/>
      </c>
      <c r="AY133" s="36" t="str">
        <f t="shared" si="93"/>
        <v/>
      </c>
      <c r="AZ133" s="25" t="str">
        <f t="shared" si="94"/>
        <v/>
      </c>
      <c r="BA133" s="36" t="str">
        <f t="shared" si="95"/>
        <v/>
      </c>
      <c r="BB133" s="25" t="str">
        <f t="shared" si="96"/>
        <v/>
      </c>
      <c r="BC133" s="36" t="str">
        <f t="shared" si="97"/>
        <v/>
      </c>
      <c r="BD133" s="25" t="str">
        <f t="shared" si="98"/>
        <v/>
      </c>
      <c r="BE133" s="36" t="str">
        <f t="shared" si="99"/>
        <v/>
      </c>
      <c r="BF133" s="25" t="str">
        <f t="shared" si="100"/>
        <v/>
      </c>
      <c r="BG133" s="36" t="str">
        <f t="shared" si="101"/>
        <v/>
      </c>
      <c r="BH133" s="25" t="str">
        <f t="shared" si="102"/>
        <v/>
      </c>
      <c r="BI133" s="36" t="str">
        <f t="shared" si="103"/>
        <v/>
      </c>
      <c r="BJ133" s="25" t="str">
        <f t="shared" si="104"/>
        <v/>
      </c>
      <c r="BK133" s="36" t="str">
        <f t="shared" si="105"/>
        <v/>
      </c>
      <c r="BL133" s="25" t="str">
        <f t="shared" si="106"/>
        <v/>
      </c>
      <c r="BM133" s="25" t="str">
        <f t="shared" si="107"/>
        <v/>
      </c>
      <c r="BN133" s="25" t="str">
        <f t="shared" si="108"/>
        <v/>
      </c>
      <c r="BO133" s="23"/>
      <c r="BP133" s="37">
        <f t="shared" si="109"/>
        <v>0</v>
      </c>
      <c r="BQ133" s="37">
        <f t="shared" si="110"/>
        <v>0</v>
      </c>
      <c r="BR133" s="37">
        <f t="shared" si="111"/>
        <v>0</v>
      </c>
      <c r="BS133" s="23"/>
      <c r="BT133" s="25" t="str">
        <f t="shared" si="112"/>
        <v/>
      </c>
      <c r="BU133" s="25" t="str">
        <f t="shared" si="113"/>
        <v/>
      </c>
      <c r="BV133" s="25" t="str">
        <f t="shared" si="114"/>
        <v>&gt;15000</v>
      </c>
      <c r="BW133" s="25" t="e">
        <f t="shared" si="115"/>
        <v>#VALUE!</v>
      </c>
      <c r="BX133" s="25" t="str">
        <f t="shared" si="116"/>
        <v/>
      </c>
      <c r="BY133" s="25" t="str">
        <f t="shared" si="117"/>
        <v>&gt;150000</v>
      </c>
      <c r="BZ133" s="25" t="str">
        <f t="shared" si="118"/>
        <v/>
      </c>
      <c r="CA133" s="25" t="str">
        <f t="shared" si="119"/>
        <v/>
      </c>
      <c r="CB133" s="25" t="str">
        <f t="shared" si="120"/>
        <v>&gt;150000</v>
      </c>
      <c r="CC133" s="23"/>
      <c r="CD133" s="22" t="str">
        <f t="shared" si="121"/>
        <v/>
      </c>
      <c r="CE133" s="30"/>
      <c r="CF133" s="25" t="str">
        <f t="shared" si="122"/>
        <v/>
      </c>
      <c r="CG133" s="38" t="str">
        <f t="shared" si="123"/>
        <v/>
      </c>
      <c r="IA133"/>
      <c r="IB133"/>
      <c r="IC133"/>
      <c r="ID133"/>
      <c r="IE133"/>
      <c r="IF133"/>
      <c r="IG133"/>
      <c r="IH133"/>
      <c r="II133"/>
      <c r="IJ133"/>
    </row>
    <row r="134" spans="1:244" s="4" customFormat="1" x14ac:dyDescent="0.25">
      <c r="A134" s="21">
        <v>130</v>
      </c>
      <c r="B134" s="34"/>
      <c r="C134" s="23"/>
      <c r="D134" s="34"/>
      <c r="E134" s="34"/>
      <c r="F134" s="34"/>
      <c r="G134" s="34"/>
      <c r="H134" s="34"/>
      <c r="I134" s="22"/>
      <c r="J134" s="34"/>
      <c r="K134" s="34"/>
      <c r="L134" s="25"/>
      <c r="M134" s="25" t="str">
        <f t="shared" ref="M134:M197" si="124">IF(D134="","",IF(SUM(D134:H134)&gt;750,751,SUM(D134:H134)))</f>
        <v/>
      </c>
      <c r="N134" s="25">
        <f t="shared" ref="N134:N197" si="125">IF(D134&gt;0,D134,D134+0.000001)</f>
        <v>9.9999999999999995E-7</v>
      </c>
      <c r="O134" s="25">
        <f t="shared" ref="O134:O197" si="126">IF(E134&gt;0,E134,E134+0.000001)</f>
        <v>9.9999999999999995E-7</v>
      </c>
      <c r="P134" s="25">
        <f t="shared" ref="P134:P197" si="127">IF(F134&gt;0,F134,F134+0.000001)</f>
        <v>9.9999999999999995E-7</v>
      </c>
      <c r="Q134" s="25">
        <f t="shared" ref="Q134:Q197" si="128">IF(G134&gt;0,G134,G134+0.000001)</f>
        <v>9.9999999999999995E-7</v>
      </c>
      <c r="R134" s="25">
        <f t="shared" ref="R134:R197" si="129">IF(H134&gt;0,H134,H134+0.000001)</f>
        <v>9.9999999999999995E-7</v>
      </c>
      <c r="S134" s="25">
        <f t="shared" ref="S134:S197" si="130">(LN(N134/AVERAGE($N134:$R134)))*N134</f>
        <v>0</v>
      </c>
      <c r="T134" s="25">
        <f t="shared" ref="T134:T197" si="131">(LN(O134/AVERAGE($N134:$R134)))*O134</f>
        <v>0</v>
      </c>
      <c r="U134" s="25">
        <f t="shared" ref="U134:U197" si="132">(LN(P134/AVERAGE($N134:$R134)))*P134</f>
        <v>0</v>
      </c>
      <c r="V134" s="25">
        <f t="shared" ref="V134:V197" si="133">(LN(Q134/AVERAGE($N134:$R134)))*Q134</f>
        <v>0</v>
      </c>
      <c r="W134" s="25">
        <f t="shared" ref="W134:W197" si="134">(LN(R134/AVERAGE($N134:$R134)))*R134</f>
        <v>0</v>
      </c>
      <c r="X134" s="25" t="str">
        <f t="shared" ref="X134:X197" si="135">IF(D134="","",SUM(S134:W134)*2)</f>
        <v/>
      </c>
      <c r="Y134" s="35" t="str">
        <f t="shared" ref="Y134:Y197" si="136">IF(D134="","",IF(X134&gt;13.277,"!!!!!","-"))</f>
        <v/>
      </c>
      <c r="Z134" s="25"/>
      <c r="AA134" s="25" t="str">
        <f t="shared" ref="AA134:AA197" si="137">IF(D134="","",IF(SUM(J134:K134)&gt;300,301,SUM(J134:K134)))</f>
        <v/>
      </c>
      <c r="AB134" s="25">
        <f t="shared" ref="AB134:AB197" si="138">IF(J134&gt;0,J134,J134+0.000001)</f>
        <v>9.9999999999999995E-7</v>
      </c>
      <c r="AC134" s="25">
        <f t="shared" ref="AC134:AC197" si="139">IF(K134&gt;0,K134,K134+0.000001)</f>
        <v>9.9999999999999995E-7</v>
      </c>
      <c r="AD134" s="25">
        <f t="shared" ref="AD134:AD197" si="140">(LN(AB134/AVERAGE($AB134:$AC134)))*AB134</f>
        <v>0</v>
      </c>
      <c r="AE134" s="25">
        <f t="shared" ref="AE134:AE197" si="141">(LN(AC134/AVERAGE($AB134:$AC134)))*AC134</f>
        <v>0</v>
      </c>
      <c r="AF134" s="25" t="str">
        <f t="shared" ref="AF134:AF197" si="142">IF(D134="","",SUM(AD134:AE134)*2)</f>
        <v/>
      </c>
      <c r="AG134" s="35" t="str">
        <f t="shared" ref="AG134:AG197" si="143">IF(D134="","",IF(AF134&gt;6.635,"!!!!!","-"))</f>
        <v/>
      </c>
      <c r="AH134" s="25"/>
      <c r="AI134" s="25" t="str">
        <f t="shared" ref="AI134:AI197" si="144">IF(D134="","",SUM(M134,AA134))</f>
        <v/>
      </c>
      <c r="AJ134" s="25" t="str">
        <f t="shared" ref="AJ134:AJ197" si="145">IF(M134&gt;0,M134,M134+0.000001)</f>
        <v/>
      </c>
      <c r="AK134" s="25" t="str">
        <f t="shared" ref="AK134:AK197" si="146">IF(AA134&gt;0,AA134,AA134+0.000001)</f>
        <v/>
      </c>
      <c r="AL134" s="25" t="str">
        <f t="shared" ref="AL134:AL197" si="147">IF(AI134&gt;0,AI134,AI134+0.000001)</f>
        <v/>
      </c>
      <c r="AM134" s="25" t="e">
        <f t="shared" ref="AM134:AM197" si="148">(LN(AJ134/(10*(AL134)/10.4)))*AJ134</f>
        <v>#VALUE!</v>
      </c>
      <c r="AN134" s="25" t="e">
        <f t="shared" ref="AN134:AN197" si="149">(LN(AK134/((0.4*AL134)/10.4)))*AK134</f>
        <v>#VALUE!</v>
      </c>
      <c r="AO134" s="25" t="str">
        <f t="shared" ref="AO134:AO197" si="150">IF(D134="","",2*(AM134+AN134))</f>
        <v/>
      </c>
      <c r="AP134" s="35" t="str">
        <f t="shared" ref="AP134:AP197" si="151">IF(D134="","",IF((M134-AA134)&gt;734,"!!!!!",IF(M134=751,"-",IF(AO134&gt;6.635,"!!!!!","-"))))</f>
        <v/>
      </c>
      <c r="AQ134" s="25"/>
      <c r="AR134" s="25">
        <v>5</v>
      </c>
      <c r="AS134" s="25">
        <v>2</v>
      </c>
      <c r="AT134" s="25">
        <v>2</v>
      </c>
      <c r="AU134" s="25">
        <v>0.5</v>
      </c>
      <c r="AV134" s="23"/>
      <c r="AW134" s="36" t="str">
        <f t="shared" ref="AW134:AW197" si="152">IF(D134="","",(M134/(AR134*AT134*AU134))*100)</f>
        <v/>
      </c>
      <c r="AX134" s="25" t="str">
        <f t="shared" ref="AX134:AX197" si="153">IF(D134="","",IF(AW134&lt;100,ROUND(AW134,0),IF(AW134&lt;1000,ROUND(AW134,-1),IF(AW134&lt;10000,ROUND(AW134,-2),IF(AW134&lt;100000,ROUND(AW134,-3),ROUND(AW134,-4))))))</f>
        <v/>
      </c>
      <c r="AY134" s="36" t="str">
        <f t="shared" ref="AY134:AY197" si="154">IF(D134="","",((M134-(1.96*SQRT(M134)))/(AR134*AT134*AU134))*100)</f>
        <v/>
      </c>
      <c r="AZ134" s="25" t="str">
        <f t="shared" ref="AZ134:AZ197" si="155">IF(D134="","",IF(AY134&lt;100,ROUND(AY134,0),IF(AY134&lt;1000,ROUND(AY134,-1),IF(AY134&lt;10000,ROUND(AY134,-2),IF(AY134&lt;100000,ROUND(AY134,-3),ROUND(AY134,-4))))))</f>
        <v/>
      </c>
      <c r="BA134" s="36" t="str">
        <f t="shared" ref="BA134:BA197" si="156">IF(D134="","",((M134+(1.96*SQRT(M134)))/(AR134*AT134*AU134))*100)</f>
        <v/>
      </c>
      <c r="BB134" s="25" t="str">
        <f t="shared" ref="BB134:BB197" si="157">IF(D134="","",IF(BA134&lt;100,ROUND(BA134,0),IF(BA134&lt;1000,ROUND(BA134,-1),IF(BA134&lt;10000,ROUND(BA134,-2),IF(BA134&lt;100000,ROUND(BA134,-3),ROUND(BA134,-4))))))</f>
        <v/>
      </c>
      <c r="BC134" s="36" t="str">
        <f t="shared" ref="BC134:BC197" si="158">IF(D134="","",(AA134/(0.1*AS134*AT134*AU134))*100)</f>
        <v/>
      </c>
      <c r="BD134" s="25" t="str">
        <f t="shared" ref="BD134:BD197" si="159">IF(D134="","",IF(BC134&lt;100,ROUND(BC134,0),IF(BC134&lt;1000,ROUND(BC134,-1),IF(BC134&lt;10000,ROUND(BC134,-2),IF(BC134&lt;100000,ROUND(BC134,-3),ROUND(BC134,-4))))))</f>
        <v/>
      </c>
      <c r="BE134" s="36" t="str">
        <f t="shared" ref="BE134:BE197" si="160">IF(D134="","",(((AA134-(1.96*SQRT(AA134)))/(0.1*AS134*AT134*AU134))*100))</f>
        <v/>
      </c>
      <c r="BF134" s="25" t="str">
        <f t="shared" ref="BF134:BF197" si="161">IF(D134="","",IF(BE134&lt;100,ROUND(BE134,0),IF(BE134&lt;1000,ROUND(BE134,-1),IF(BE134&lt;10000,ROUND(BE134,-2),IF(BE134&lt;100000,ROUND(BE134,-3),ROUND(BE134,-4))))))</f>
        <v/>
      </c>
      <c r="BG134" s="36" t="str">
        <f t="shared" ref="BG134:BG197" si="162">IF(D134="","",(((AA134+(1.96*SQRT(AA134)))/(0.1*AS134*AT134*AU134))*100))</f>
        <v/>
      </c>
      <c r="BH134" s="25" t="str">
        <f t="shared" ref="BH134:BH197" si="163">IF(D134="","",IF(BG134&lt;100,ROUND(BG134,0),IF(BG134&lt;1000,ROUND(BG134,-1),IF(BG134&lt;10000,ROUND(BG134,-2),IF(BG134&lt;100000,ROUND(BG134,-3),ROUND(BG134,-4))))))</f>
        <v/>
      </c>
      <c r="BI134" s="36" t="str">
        <f t="shared" ref="BI134:BI197" si="164">IF(D134="","",(AI134/(AT134*(AR134+0.1*AS134)*AU134))*100)</f>
        <v/>
      </c>
      <c r="BJ134" s="25" t="str">
        <f t="shared" ref="BJ134:BJ197" si="165">IF(D134="","",IF(BI134&lt;100,ROUND(BI134,0),IF(BI134&lt;1000,ROUND(BI134,-1),IF(BI134&lt;10000,ROUND(BI134,-2),IF(BI134&lt;100000,ROUND(BI134,-3),ROUND(BI134,-4))))))</f>
        <v/>
      </c>
      <c r="BK134" s="36" t="str">
        <f t="shared" ref="BK134:BK197" si="166">IF(D134="","",(((AI134-(1.96*SQRT(AI134)))/(AT134*(AR134+0.1*AS134)*AU134))*100))</f>
        <v/>
      </c>
      <c r="BL134" s="25" t="str">
        <f t="shared" ref="BL134:BL197" si="167">IF(D134="","",IF(BK134&lt;100,ROUND(BK134,0),IF(BK134&lt;1000,ROUND(BK134,-1),IF(BK134&lt;10000,ROUND(BK134,-2),IF(BK134&lt;100000,ROUND(BK134,-3),ROUND(BK134,-4))))))</f>
        <v/>
      </c>
      <c r="BM134" s="25" t="str">
        <f t="shared" ref="BM134:BM197" si="168">IF(D134="","",(((AI134+(1.96*SQRT(AI134)))/(AT134*(AR134+0.1*AS134)*AU134))*100))</f>
        <v/>
      </c>
      <c r="BN134" s="25" t="str">
        <f t="shared" ref="BN134:BN197" si="169">IF(D134="","",IF(BM134&lt;100,ROUND(BM134,0),IF(BM134&lt;1000,ROUND(BM134,-1),IF(BM134&lt;10000,ROUND(BM134,-2),IF(BM134&lt;100000,ROUND(BM134,-3),ROUND(BM134,-4))))))</f>
        <v/>
      </c>
      <c r="BO134" s="23"/>
      <c r="BP134" s="37">
        <f t="shared" ref="BP134:BP197" si="170">IF(Y134="!!!!!",1,0)</f>
        <v>0</v>
      </c>
      <c r="BQ134" s="37">
        <f t="shared" ref="BQ134:BQ197" si="171">IF(AG134="!!!!!",1,0)</f>
        <v>0</v>
      </c>
      <c r="BR134" s="37">
        <f t="shared" ref="BR134:BR197" si="172">IF(M134=751,0,IF(AP134="!!!!!",1,0))</f>
        <v>0</v>
      </c>
      <c r="BS134" s="23"/>
      <c r="BT134" s="25" t="str">
        <f t="shared" ref="BT134:BT197" si="173">IF(M134=751,"&gt;15000",IF(M134=0,"&lt;20",IF(M134=1,"20 estimated",IF(M134=2,"40 estimated",IF(M134=3,"60 estimated",IF(M134=4,"80 estimated",IF(M134=5,"100 estimated",IF(M134=6,"120 estimated",IF(M134=7,"140 estimated",IF(M134=8,"160 estimated",IF(M134=9,"180 estimated",AX134)))))))))))</f>
        <v/>
      </c>
      <c r="BU134" s="25" t="str">
        <f t="shared" ref="BU134:BU197" si="174">IF(M134=751,"n/a",IF(M134=0,"n/a",IF(AZ134&lt;20,"&lt;20",AZ134)))</f>
        <v/>
      </c>
      <c r="BV134" s="25" t="str">
        <f t="shared" ref="BV134:BV197" si="175">IF(M134=751,"n/a",IF(M134=0,"n/a",IF(BB134&lt;20,"&lt;20",IF(BB134&gt;15000,"&gt;15000",BB134))))</f>
        <v>&gt;15000</v>
      </c>
      <c r="BW134" s="25" t="e">
        <f t="shared" ref="BW134:BW197" si="176">IF(AP134="!!!!!","VOID",IF(AG134="!!!!!","&gt;15000",IF((M134-AA134)&gt;734,"VOID",IF(AA134=0,"&lt;500",IF(AA134=1,"500 estimated",IF(AA134=2,"1000 estimated",IF(AA134=3,"1500 estimated",IF(AA134=4,"2000 estimated",IF(AA134=5,"2500 estimated",IF(AA134=6,"3000 estimated",IF(AA134=7,"3500 estimated",IF(AA134=8,"4000 estimated",IF(AA134=9,"4500 estimated",BD134)))))))))))))</f>
        <v>#VALUE!</v>
      </c>
      <c r="BX134" s="25" t="str">
        <f t="shared" ref="BX134:BX197" si="177">IF(AA134=301,"n/a",IF(AA134=0,"n/a",IF(BF134&lt;500,"&lt;500",BF134)))</f>
        <v/>
      </c>
      <c r="BY134" s="25" t="str">
        <f t="shared" ref="BY134:BY197" si="178">IF(AA134=301,"n/a",IF(AA134=0,"n/a",IF(BH134&lt;500,"&lt;500",IF(BH134&gt;150000,"&gt;150000",BH134))))</f>
        <v>&gt;150000</v>
      </c>
      <c r="BZ134" s="25" t="str">
        <f t="shared" ref="BZ134:BZ197" si="179">IF(AI134=0,"&lt;19",IF(AI134=1,"19 estimated",IF(AI134=2,"38 estimated",IF(AI134=3,"58 estimated",IF(AI134=4,"77 estimated",IF(AI134=5,"96 estimated",IF(AI134=6,"120 estimated",IF(AI134=7,"130 estimated",IF(AI134=8,"150 estimated",IF(AI134=9,"170 estimated",BJ134))))))))))</f>
        <v/>
      </c>
      <c r="CA134" s="25" t="str">
        <f t="shared" ref="CA134:CA197" si="180">IF(AI134=1052,"n/a",IF(AI134=0,"n/a",IF(BL134&lt;19,"&lt;19",BL134)))</f>
        <v/>
      </c>
      <c r="CB134" s="25" t="str">
        <f t="shared" ref="CB134:CB197" si="181">IF(AI134=1052,"n/a",IF(AI134=0,"n/a",IF(BN134&lt;19,"&lt;19",IF(BN134&gt;150000,"&gt;150000",BN134))))</f>
        <v>&gt;150000</v>
      </c>
      <c r="CC134" s="23"/>
      <c r="CD134" s="22" t="str">
        <f t="shared" ref="CD134:CD197" si="182">IF(D134="","",IF(BR134=1,"VOID",IF(AI134=1052,"&gt;150000",IF(M134=751,BW134,IF(SUM(BP134:BQ134)=2,"VOID",IF(SUM(BP134:BQ134)=0,BZ134,IF(BP134=0,BT134,BW134)))))))</f>
        <v/>
      </c>
      <c r="CE134" s="30"/>
      <c r="CF134" s="25" t="str">
        <f t="shared" ref="CF134:CF197" si="183">IF(D134="","",IF(CD134="VOID","n/a",IF(BR134=1,"n/a",IF(AI134=1052,"n/a",IF(CD134="&gt;15000","n/a",IF(M134=751,BX134,IF(SUM(BP134:BQ134)=2,"VOID",IF(SUM(BP134:BQ134)=0,CA134,IF(BP134=0,BU134,BX134)))))))))</f>
        <v/>
      </c>
      <c r="CG134" s="38" t="str">
        <f t="shared" ref="CG134:CG197" si="184">IF(D134="","",IF(CD134="VOID","n/a",IF(BR134=1,"n/a",IF(AI134=1052,"n/a",IF(CD134="&gt;15000","n/a",IF(M134=751,BY134,IF(SUM(BP134:BQ134)=2,"VOID",IF(SUM(BP134:BQ134)=0,CB134,IF(BP134=0,BV134,BY134)))))))))</f>
        <v/>
      </c>
      <c r="IA134"/>
      <c r="IB134"/>
      <c r="IC134"/>
      <c r="ID134"/>
      <c r="IE134"/>
      <c r="IF134"/>
      <c r="IG134"/>
      <c r="IH134"/>
      <c r="II134"/>
      <c r="IJ134"/>
    </row>
    <row r="135" spans="1:244" s="4" customFormat="1" x14ac:dyDescent="0.25">
      <c r="A135" s="32">
        <v>131</v>
      </c>
      <c r="B135" s="34"/>
      <c r="C135" s="23"/>
      <c r="D135" s="34"/>
      <c r="E135" s="34"/>
      <c r="F135" s="34"/>
      <c r="G135" s="34"/>
      <c r="H135" s="34"/>
      <c r="I135" s="22"/>
      <c r="J135" s="34"/>
      <c r="K135" s="34"/>
      <c r="L135" s="25"/>
      <c r="M135" s="25" t="str">
        <f t="shared" si="124"/>
        <v/>
      </c>
      <c r="N135" s="25">
        <f t="shared" si="125"/>
        <v>9.9999999999999995E-7</v>
      </c>
      <c r="O135" s="25">
        <f t="shared" si="126"/>
        <v>9.9999999999999995E-7</v>
      </c>
      <c r="P135" s="25">
        <f t="shared" si="127"/>
        <v>9.9999999999999995E-7</v>
      </c>
      <c r="Q135" s="25">
        <f t="shared" si="128"/>
        <v>9.9999999999999995E-7</v>
      </c>
      <c r="R135" s="25">
        <f t="shared" si="129"/>
        <v>9.9999999999999995E-7</v>
      </c>
      <c r="S135" s="25">
        <f t="shared" si="130"/>
        <v>0</v>
      </c>
      <c r="T135" s="25">
        <f t="shared" si="131"/>
        <v>0</v>
      </c>
      <c r="U135" s="25">
        <f t="shared" si="132"/>
        <v>0</v>
      </c>
      <c r="V135" s="25">
        <f t="shared" si="133"/>
        <v>0</v>
      </c>
      <c r="W135" s="25">
        <f t="shared" si="134"/>
        <v>0</v>
      </c>
      <c r="X135" s="25" t="str">
        <f t="shared" si="135"/>
        <v/>
      </c>
      <c r="Y135" s="35" t="str">
        <f t="shared" si="136"/>
        <v/>
      </c>
      <c r="Z135" s="25"/>
      <c r="AA135" s="25" t="str">
        <f t="shared" si="137"/>
        <v/>
      </c>
      <c r="AB135" s="25">
        <f t="shared" si="138"/>
        <v>9.9999999999999995E-7</v>
      </c>
      <c r="AC135" s="25">
        <f t="shared" si="139"/>
        <v>9.9999999999999995E-7</v>
      </c>
      <c r="AD135" s="25">
        <f t="shared" si="140"/>
        <v>0</v>
      </c>
      <c r="AE135" s="25">
        <f t="shared" si="141"/>
        <v>0</v>
      </c>
      <c r="AF135" s="25" t="str">
        <f t="shared" si="142"/>
        <v/>
      </c>
      <c r="AG135" s="35" t="str">
        <f t="shared" si="143"/>
        <v/>
      </c>
      <c r="AH135" s="25"/>
      <c r="AI135" s="25" t="str">
        <f t="shared" si="144"/>
        <v/>
      </c>
      <c r="AJ135" s="25" t="str">
        <f t="shared" si="145"/>
        <v/>
      </c>
      <c r="AK135" s="25" t="str">
        <f t="shared" si="146"/>
        <v/>
      </c>
      <c r="AL135" s="25" t="str">
        <f t="shared" si="147"/>
        <v/>
      </c>
      <c r="AM135" s="25" t="e">
        <f t="shared" si="148"/>
        <v>#VALUE!</v>
      </c>
      <c r="AN135" s="25" t="e">
        <f t="shared" si="149"/>
        <v>#VALUE!</v>
      </c>
      <c r="AO135" s="25" t="str">
        <f t="shared" si="150"/>
        <v/>
      </c>
      <c r="AP135" s="35" t="str">
        <f t="shared" si="151"/>
        <v/>
      </c>
      <c r="AQ135" s="25"/>
      <c r="AR135" s="25">
        <v>5</v>
      </c>
      <c r="AS135" s="25">
        <v>2</v>
      </c>
      <c r="AT135" s="25">
        <v>2</v>
      </c>
      <c r="AU135" s="25">
        <v>0.5</v>
      </c>
      <c r="AV135" s="23"/>
      <c r="AW135" s="36" t="str">
        <f t="shared" si="152"/>
        <v/>
      </c>
      <c r="AX135" s="25" t="str">
        <f t="shared" si="153"/>
        <v/>
      </c>
      <c r="AY135" s="36" t="str">
        <f t="shared" si="154"/>
        <v/>
      </c>
      <c r="AZ135" s="25" t="str">
        <f t="shared" si="155"/>
        <v/>
      </c>
      <c r="BA135" s="36" t="str">
        <f t="shared" si="156"/>
        <v/>
      </c>
      <c r="BB135" s="25" t="str">
        <f t="shared" si="157"/>
        <v/>
      </c>
      <c r="BC135" s="36" t="str">
        <f t="shared" si="158"/>
        <v/>
      </c>
      <c r="BD135" s="25" t="str">
        <f t="shared" si="159"/>
        <v/>
      </c>
      <c r="BE135" s="36" t="str">
        <f t="shared" si="160"/>
        <v/>
      </c>
      <c r="BF135" s="25" t="str">
        <f t="shared" si="161"/>
        <v/>
      </c>
      <c r="BG135" s="36" t="str">
        <f t="shared" si="162"/>
        <v/>
      </c>
      <c r="BH135" s="25" t="str">
        <f t="shared" si="163"/>
        <v/>
      </c>
      <c r="BI135" s="36" t="str">
        <f t="shared" si="164"/>
        <v/>
      </c>
      <c r="BJ135" s="25" t="str">
        <f t="shared" si="165"/>
        <v/>
      </c>
      <c r="BK135" s="36" t="str">
        <f t="shared" si="166"/>
        <v/>
      </c>
      <c r="BL135" s="25" t="str">
        <f t="shared" si="167"/>
        <v/>
      </c>
      <c r="BM135" s="25" t="str">
        <f t="shared" si="168"/>
        <v/>
      </c>
      <c r="BN135" s="25" t="str">
        <f t="shared" si="169"/>
        <v/>
      </c>
      <c r="BO135" s="23"/>
      <c r="BP135" s="37">
        <f t="shared" si="170"/>
        <v>0</v>
      </c>
      <c r="BQ135" s="37">
        <f t="shared" si="171"/>
        <v>0</v>
      </c>
      <c r="BR135" s="37">
        <f t="shared" si="172"/>
        <v>0</v>
      </c>
      <c r="BS135" s="23"/>
      <c r="BT135" s="25" t="str">
        <f t="shared" si="173"/>
        <v/>
      </c>
      <c r="BU135" s="25" t="str">
        <f t="shared" si="174"/>
        <v/>
      </c>
      <c r="BV135" s="25" t="str">
        <f t="shared" si="175"/>
        <v>&gt;15000</v>
      </c>
      <c r="BW135" s="25" t="e">
        <f t="shared" si="176"/>
        <v>#VALUE!</v>
      </c>
      <c r="BX135" s="25" t="str">
        <f t="shared" si="177"/>
        <v/>
      </c>
      <c r="BY135" s="25" t="str">
        <f t="shared" si="178"/>
        <v>&gt;150000</v>
      </c>
      <c r="BZ135" s="25" t="str">
        <f t="shared" si="179"/>
        <v/>
      </c>
      <c r="CA135" s="25" t="str">
        <f t="shared" si="180"/>
        <v/>
      </c>
      <c r="CB135" s="25" t="str">
        <f t="shared" si="181"/>
        <v>&gt;150000</v>
      </c>
      <c r="CC135" s="23"/>
      <c r="CD135" s="22" t="str">
        <f t="shared" si="182"/>
        <v/>
      </c>
      <c r="CE135" s="30"/>
      <c r="CF135" s="25" t="str">
        <f t="shared" si="183"/>
        <v/>
      </c>
      <c r="CG135" s="38" t="str">
        <f t="shared" si="184"/>
        <v/>
      </c>
      <c r="IA135"/>
      <c r="IB135"/>
      <c r="IC135"/>
      <c r="ID135"/>
      <c r="IE135"/>
      <c r="IF135"/>
      <c r="IG135"/>
      <c r="IH135"/>
      <c r="II135"/>
      <c r="IJ135"/>
    </row>
    <row r="136" spans="1:244" s="4" customFormat="1" x14ac:dyDescent="0.25">
      <c r="A136" s="21">
        <v>132</v>
      </c>
      <c r="B136" s="34"/>
      <c r="C136" s="23"/>
      <c r="D136" s="34"/>
      <c r="E136" s="34"/>
      <c r="F136" s="34"/>
      <c r="G136" s="34"/>
      <c r="H136" s="34"/>
      <c r="I136" s="22"/>
      <c r="J136" s="34"/>
      <c r="K136" s="34"/>
      <c r="L136" s="25"/>
      <c r="M136" s="25" t="str">
        <f t="shared" si="124"/>
        <v/>
      </c>
      <c r="N136" s="25">
        <f t="shared" si="125"/>
        <v>9.9999999999999995E-7</v>
      </c>
      <c r="O136" s="25">
        <f t="shared" si="126"/>
        <v>9.9999999999999995E-7</v>
      </c>
      <c r="P136" s="25">
        <f t="shared" si="127"/>
        <v>9.9999999999999995E-7</v>
      </c>
      <c r="Q136" s="25">
        <f t="shared" si="128"/>
        <v>9.9999999999999995E-7</v>
      </c>
      <c r="R136" s="25">
        <f t="shared" si="129"/>
        <v>9.9999999999999995E-7</v>
      </c>
      <c r="S136" s="25">
        <f t="shared" si="130"/>
        <v>0</v>
      </c>
      <c r="T136" s="25">
        <f t="shared" si="131"/>
        <v>0</v>
      </c>
      <c r="U136" s="25">
        <f t="shared" si="132"/>
        <v>0</v>
      </c>
      <c r="V136" s="25">
        <f t="shared" si="133"/>
        <v>0</v>
      </c>
      <c r="W136" s="25">
        <f t="shared" si="134"/>
        <v>0</v>
      </c>
      <c r="X136" s="25" t="str">
        <f t="shared" si="135"/>
        <v/>
      </c>
      <c r="Y136" s="35" t="str">
        <f t="shared" si="136"/>
        <v/>
      </c>
      <c r="Z136" s="25"/>
      <c r="AA136" s="25" t="str">
        <f t="shared" si="137"/>
        <v/>
      </c>
      <c r="AB136" s="25">
        <f t="shared" si="138"/>
        <v>9.9999999999999995E-7</v>
      </c>
      <c r="AC136" s="25">
        <f t="shared" si="139"/>
        <v>9.9999999999999995E-7</v>
      </c>
      <c r="AD136" s="25">
        <f t="shared" si="140"/>
        <v>0</v>
      </c>
      <c r="AE136" s="25">
        <f t="shared" si="141"/>
        <v>0</v>
      </c>
      <c r="AF136" s="25" t="str">
        <f t="shared" si="142"/>
        <v/>
      </c>
      <c r="AG136" s="35" t="str">
        <f t="shared" si="143"/>
        <v/>
      </c>
      <c r="AH136" s="25"/>
      <c r="AI136" s="25" t="str">
        <f t="shared" si="144"/>
        <v/>
      </c>
      <c r="AJ136" s="25" t="str">
        <f t="shared" si="145"/>
        <v/>
      </c>
      <c r="AK136" s="25" t="str">
        <f t="shared" si="146"/>
        <v/>
      </c>
      <c r="AL136" s="25" t="str">
        <f t="shared" si="147"/>
        <v/>
      </c>
      <c r="AM136" s="25" t="e">
        <f t="shared" si="148"/>
        <v>#VALUE!</v>
      </c>
      <c r="AN136" s="25" t="e">
        <f t="shared" si="149"/>
        <v>#VALUE!</v>
      </c>
      <c r="AO136" s="25" t="str">
        <f t="shared" si="150"/>
        <v/>
      </c>
      <c r="AP136" s="35" t="str">
        <f t="shared" si="151"/>
        <v/>
      </c>
      <c r="AQ136" s="25"/>
      <c r="AR136" s="25">
        <v>5</v>
      </c>
      <c r="AS136" s="25">
        <v>2</v>
      </c>
      <c r="AT136" s="25">
        <v>2</v>
      </c>
      <c r="AU136" s="25">
        <v>0.5</v>
      </c>
      <c r="AV136" s="23"/>
      <c r="AW136" s="36" t="str">
        <f t="shared" si="152"/>
        <v/>
      </c>
      <c r="AX136" s="25" t="str">
        <f t="shared" si="153"/>
        <v/>
      </c>
      <c r="AY136" s="36" t="str">
        <f t="shared" si="154"/>
        <v/>
      </c>
      <c r="AZ136" s="25" t="str">
        <f t="shared" si="155"/>
        <v/>
      </c>
      <c r="BA136" s="36" t="str">
        <f t="shared" si="156"/>
        <v/>
      </c>
      <c r="BB136" s="25" t="str">
        <f t="shared" si="157"/>
        <v/>
      </c>
      <c r="BC136" s="36" t="str">
        <f t="shared" si="158"/>
        <v/>
      </c>
      <c r="BD136" s="25" t="str">
        <f t="shared" si="159"/>
        <v/>
      </c>
      <c r="BE136" s="36" t="str">
        <f t="shared" si="160"/>
        <v/>
      </c>
      <c r="BF136" s="25" t="str">
        <f t="shared" si="161"/>
        <v/>
      </c>
      <c r="BG136" s="36" t="str">
        <f t="shared" si="162"/>
        <v/>
      </c>
      <c r="BH136" s="25" t="str">
        <f t="shared" si="163"/>
        <v/>
      </c>
      <c r="BI136" s="36" t="str">
        <f t="shared" si="164"/>
        <v/>
      </c>
      <c r="BJ136" s="25" t="str">
        <f t="shared" si="165"/>
        <v/>
      </c>
      <c r="BK136" s="36" t="str">
        <f t="shared" si="166"/>
        <v/>
      </c>
      <c r="BL136" s="25" t="str">
        <f t="shared" si="167"/>
        <v/>
      </c>
      <c r="BM136" s="25" t="str">
        <f t="shared" si="168"/>
        <v/>
      </c>
      <c r="BN136" s="25" t="str">
        <f t="shared" si="169"/>
        <v/>
      </c>
      <c r="BO136" s="23"/>
      <c r="BP136" s="37">
        <f t="shared" si="170"/>
        <v>0</v>
      </c>
      <c r="BQ136" s="37">
        <f t="shared" si="171"/>
        <v>0</v>
      </c>
      <c r="BR136" s="37">
        <f t="shared" si="172"/>
        <v>0</v>
      </c>
      <c r="BS136" s="23"/>
      <c r="BT136" s="25" t="str">
        <f t="shared" si="173"/>
        <v/>
      </c>
      <c r="BU136" s="25" t="str">
        <f t="shared" si="174"/>
        <v/>
      </c>
      <c r="BV136" s="25" t="str">
        <f t="shared" si="175"/>
        <v>&gt;15000</v>
      </c>
      <c r="BW136" s="25" t="e">
        <f t="shared" si="176"/>
        <v>#VALUE!</v>
      </c>
      <c r="BX136" s="25" t="str">
        <f t="shared" si="177"/>
        <v/>
      </c>
      <c r="BY136" s="25" t="str">
        <f t="shared" si="178"/>
        <v>&gt;150000</v>
      </c>
      <c r="BZ136" s="25" t="str">
        <f t="shared" si="179"/>
        <v/>
      </c>
      <c r="CA136" s="25" t="str">
        <f t="shared" si="180"/>
        <v/>
      </c>
      <c r="CB136" s="25" t="str">
        <f t="shared" si="181"/>
        <v>&gt;150000</v>
      </c>
      <c r="CC136" s="23"/>
      <c r="CD136" s="22" t="str">
        <f t="shared" si="182"/>
        <v/>
      </c>
      <c r="CE136" s="30"/>
      <c r="CF136" s="25" t="str">
        <f t="shared" si="183"/>
        <v/>
      </c>
      <c r="CG136" s="38" t="str">
        <f t="shared" si="184"/>
        <v/>
      </c>
      <c r="IA136"/>
      <c r="IB136"/>
      <c r="IC136"/>
      <c r="ID136"/>
      <c r="IE136"/>
      <c r="IF136"/>
      <c r="IG136"/>
      <c r="IH136"/>
      <c r="II136"/>
      <c r="IJ136"/>
    </row>
    <row r="137" spans="1:244" s="4" customFormat="1" x14ac:dyDescent="0.25">
      <c r="A137" s="32">
        <v>133</v>
      </c>
      <c r="B137" s="34"/>
      <c r="C137" s="23"/>
      <c r="D137" s="34"/>
      <c r="E137" s="34"/>
      <c r="F137" s="34"/>
      <c r="G137" s="34"/>
      <c r="H137" s="34"/>
      <c r="I137" s="22"/>
      <c r="J137" s="34"/>
      <c r="K137" s="34"/>
      <c r="L137" s="25"/>
      <c r="M137" s="25" t="str">
        <f t="shared" si="124"/>
        <v/>
      </c>
      <c r="N137" s="25">
        <f t="shared" si="125"/>
        <v>9.9999999999999995E-7</v>
      </c>
      <c r="O137" s="25">
        <f t="shared" si="126"/>
        <v>9.9999999999999995E-7</v>
      </c>
      <c r="P137" s="25">
        <f t="shared" si="127"/>
        <v>9.9999999999999995E-7</v>
      </c>
      <c r="Q137" s="25">
        <f t="shared" si="128"/>
        <v>9.9999999999999995E-7</v>
      </c>
      <c r="R137" s="25">
        <f t="shared" si="129"/>
        <v>9.9999999999999995E-7</v>
      </c>
      <c r="S137" s="25">
        <f t="shared" si="130"/>
        <v>0</v>
      </c>
      <c r="T137" s="25">
        <f t="shared" si="131"/>
        <v>0</v>
      </c>
      <c r="U137" s="25">
        <f t="shared" si="132"/>
        <v>0</v>
      </c>
      <c r="V137" s="25">
        <f t="shared" si="133"/>
        <v>0</v>
      </c>
      <c r="W137" s="25">
        <f t="shared" si="134"/>
        <v>0</v>
      </c>
      <c r="X137" s="25" t="str">
        <f t="shared" si="135"/>
        <v/>
      </c>
      <c r="Y137" s="35" t="str">
        <f t="shared" si="136"/>
        <v/>
      </c>
      <c r="Z137" s="25"/>
      <c r="AA137" s="25" t="str">
        <f t="shared" si="137"/>
        <v/>
      </c>
      <c r="AB137" s="25">
        <f t="shared" si="138"/>
        <v>9.9999999999999995E-7</v>
      </c>
      <c r="AC137" s="25">
        <f t="shared" si="139"/>
        <v>9.9999999999999995E-7</v>
      </c>
      <c r="AD137" s="25">
        <f t="shared" si="140"/>
        <v>0</v>
      </c>
      <c r="AE137" s="25">
        <f t="shared" si="141"/>
        <v>0</v>
      </c>
      <c r="AF137" s="25" t="str">
        <f t="shared" si="142"/>
        <v/>
      </c>
      <c r="AG137" s="35" t="str">
        <f t="shared" si="143"/>
        <v/>
      </c>
      <c r="AH137" s="25"/>
      <c r="AI137" s="25" t="str">
        <f t="shared" si="144"/>
        <v/>
      </c>
      <c r="AJ137" s="25" t="str">
        <f t="shared" si="145"/>
        <v/>
      </c>
      <c r="AK137" s="25" t="str">
        <f t="shared" si="146"/>
        <v/>
      </c>
      <c r="AL137" s="25" t="str">
        <f t="shared" si="147"/>
        <v/>
      </c>
      <c r="AM137" s="25" t="e">
        <f t="shared" si="148"/>
        <v>#VALUE!</v>
      </c>
      <c r="AN137" s="25" t="e">
        <f t="shared" si="149"/>
        <v>#VALUE!</v>
      </c>
      <c r="AO137" s="25" t="str">
        <f t="shared" si="150"/>
        <v/>
      </c>
      <c r="AP137" s="35" t="str">
        <f t="shared" si="151"/>
        <v/>
      </c>
      <c r="AQ137" s="25"/>
      <c r="AR137" s="25">
        <v>5</v>
      </c>
      <c r="AS137" s="25">
        <v>2</v>
      </c>
      <c r="AT137" s="25">
        <v>2</v>
      </c>
      <c r="AU137" s="25">
        <v>0.5</v>
      </c>
      <c r="AV137" s="23"/>
      <c r="AW137" s="36" t="str">
        <f t="shared" si="152"/>
        <v/>
      </c>
      <c r="AX137" s="25" t="str">
        <f t="shared" si="153"/>
        <v/>
      </c>
      <c r="AY137" s="36" t="str">
        <f t="shared" si="154"/>
        <v/>
      </c>
      <c r="AZ137" s="25" t="str">
        <f t="shared" si="155"/>
        <v/>
      </c>
      <c r="BA137" s="36" t="str">
        <f t="shared" si="156"/>
        <v/>
      </c>
      <c r="BB137" s="25" t="str">
        <f t="shared" si="157"/>
        <v/>
      </c>
      <c r="BC137" s="36" t="str">
        <f t="shared" si="158"/>
        <v/>
      </c>
      <c r="BD137" s="25" t="str">
        <f t="shared" si="159"/>
        <v/>
      </c>
      <c r="BE137" s="36" t="str">
        <f t="shared" si="160"/>
        <v/>
      </c>
      <c r="BF137" s="25" t="str">
        <f t="shared" si="161"/>
        <v/>
      </c>
      <c r="BG137" s="36" t="str">
        <f t="shared" si="162"/>
        <v/>
      </c>
      <c r="BH137" s="25" t="str">
        <f t="shared" si="163"/>
        <v/>
      </c>
      <c r="BI137" s="36" t="str">
        <f t="shared" si="164"/>
        <v/>
      </c>
      <c r="BJ137" s="25" t="str">
        <f t="shared" si="165"/>
        <v/>
      </c>
      <c r="BK137" s="36" t="str">
        <f t="shared" si="166"/>
        <v/>
      </c>
      <c r="BL137" s="25" t="str">
        <f t="shared" si="167"/>
        <v/>
      </c>
      <c r="BM137" s="25" t="str">
        <f t="shared" si="168"/>
        <v/>
      </c>
      <c r="BN137" s="25" t="str">
        <f t="shared" si="169"/>
        <v/>
      </c>
      <c r="BO137" s="23"/>
      <c r="BP137" s="37">
        <f t="shared" si="170"/>
        <v>0</v>
      </c>
      <c r="BQ137" s="37">
        <f t="shared" si="171"/>
        <v>0</v>
      </c>
      <c r="BR137" s="37">
        <f t="shared" si="172"/>
        <v>0</v>
      </c>
      <c r="BS137" s="23"/>
      <c r="BT137" s="25" t="str">
        <f t="shared" si="173"/>
        <v/>
      </c>
      <c r="BU137" s="25" t="str">
        <f t="shared" si="174"/>
        <v/>
      </c>
      <c r="BV137" s="25" t="str">
        <f t="shared" si="175"/>
        <v>&gt;15000</v>
      </c>
      <c r="BW137" s="25" t="e">
        <f t="shared" si="176"/>
        <v>#VALUE!</v>
      </c>
      <c r="BX137" s="25" t="str">
        <f t="shared" si="177"/>
        <v/>
      </c>
      <c r="BY137" s="25" t="str">
        <f t="shared" si="178"/>
        <v>&gt;150000</v>
      </c>
      <c r="BZ137" s="25" t="str">
        <f t="shared" si="179"/>
        <v/>
      </c>
      <c r="CA137" s="25" t="str">
        <f t="shared" si="180"/>
        <v/>
      </c>
      <c r="CB137" s="25" t="str">
        <f t="shared" si="181"/>
        <v>&gt;150000</v>
      </c>
      <c r="CC137" s="23"/>
      <c r="CD137" s="22" t="str">
        <f t="shared" si="182"/>
        <v/>
      </c>
      <c r="CE137" s="30"/>
      <c r="CF137" s="25" t="str">
        <f t="shared" si="183"/>
        <v/>
      </c>
      <c r="CG137" s="38" t="str">
        <f t="shared" si="184"/>
        <v/>
      </c>
      <c r="IA137"/>
      <c r="IB137"/>
      <c r="IC137"/>
      <c r="ID137"/>
      <c r="IE137"/>
      <c r="IF137"/>
      <c r="IG137"/>
      <c r="IH137"/>
      <c r="II137"/>
      <c r="IJ137"/>
    </row>
    <row r="138" spans="1:244" s="4" customFormat="1" x14ac:dyDescent="0.25">
      <c r="A138" s="21">
        <v>134</v>
      </c>
      <c r="B138" s="34"/>
      <c r="C138" s="23"/>
      <c r="D138" s="34"/>
      <c r="E138" s="34"/>
      <c r="F138" s="34"/>
      <c r="G138" s="34"/>
      <c r="H138" s="34"/>
      <c r="I138" s="22"/>
      <c r="J138" s="34"/>
      <c r="K138" s="34"/>
      <c r="L138" s="25"/>
      <c r="M138" s="25" t="str">
        <f t="shared" si="124"/>
        <v/>
      </c>
      <c r="N138" s="25">
        <f t="shared" si="125"/>
        <v>9.9999999999999995E-7</v>
      </c>
      <c r="O138" s="25">
        <f t="shared" si="126"/>
        <v>9.9999999999999995E-7</v>
      </c>
      <c r="P138" s="25">
        <f t="shared" si="127"/>
        <v>9.9999999999999995E-7</v>
      </c>
      <c r="Q138" s="25">
        <f t="shared" si="128"/>
        <v>9.9999999999999995E-7</v>
      </c>
      <c r="R138" s="25">
        <f t="shared" si="129"/>
        <v>9.9999999999999995E-7</v>
      </c>
      <c r="S138" s="25">
        <f t="shared" si="130"/>
        <v>0</v>
      </c>
      <c r="T138" s="25">
        <f t="shared" si="131"/>
        <v>0</v>
      </c>
      <c r="U138" s="25">
        <f t="shared" si="132"/>
        <v>0</v>
      </c>
      <c r="V138" s="25">
        <f t="shared" si="133"/>
        <v>0</v>
      </c>
      <c r="W138" s="25">
        <f t="shared" si="134"/>
        <v>0</v>
      </c>
      <c r="X138" s="25" t="str">
        <f t="shared" si="135"/>
        <v/>
      </c>
      <c r="Y138" s="35" t="str">
        <f t="shared" si="136"/>
        <v/>
      </c>
      <c r="Z138" s="25"/>
      <c r="AA138" s="25" t="str">
        <f t="shared" si="137"/>
        <v/>
      </c>
      <c r="AB138" s="25">
        <f t="shared" si="138"/>
        <v>9.9999999999999995E-7</v>
      </c>
      <c r="AC138" s="25">
        <f t="shared" si="139"/>
        <v>9.9999999999999995E-7</v>
      </c>
      <c r="AD138" s="25">
        <f t="shared" si="140"/>
        <v>0</v>
      </c>
      <c r="AE138" s="25">
        <f t="shared" si="141"/>
        <v>0</v>
      </c>
      <c r="AF138" s="25" t="str">
        <f t="shared" si="142"/>
        <v/>
      </c>
      <c r="AG138" s="35" t="str">
        <f t="shared" si="143"/>
        <v/>
      </c>
      <c r="AH138" s="25"/>
      <c r="AI138" s="25" t="str">
        <f t="shared" si="144"/>
        <v/>
      </c>
      <c r="AJ138" s="25" t="str">
        <f t="shared" si="145"/>
        <v/>
      </c>
      <c r="AK138" s="25" t="str">
        <f t="shared" si="146"/>
        <v/>
      </c>
      <c r="AL138" s="25" t="str">
        <f t="shared" si="147"/>
        <v/>
      </c>
      <c r="AM138" s="25" t="e">
        <f t="shared" si="148"/>
        <v>#VALUE!</v>
      </c>
      <c r="AN138" s="25" t="e">
        <f t="shared" si="149"/>
        <v>#VALUE!</v>
      </c>
      <c r="AO138" s="25" t="str">
        <f t="shared" si="150"/>
        <v/>
      </c>
      <c r="AP138" s="35" t="str">
        <f t="shared" si="151"/>
        <v/>
      </c>
      <c r="AQ138" s="25"/>
      <c r="AR138" s="25">
        <v>5</v>
      </c>
      <c r="AS138" s="25">
        <v>2</v>
      </c>
      <c r="AT138" s="25">
        <v>2</v>
      </c>
      <c r="AU138" s="25">
        <v>0.5</v>
      </c>
      <c r="AV138" s="23"/>
      <c r="AW138" s="36" t="str">
        <f t="shared" si="152"/>
        <v/>
      </c>
      <c r="AX138" s="25" t="str">
        <f t="shared" si="153"/>
        <v/>
      </c>
      <c r="AY138" s="36" t="str">
        <f t="shared" si="154"/>
        <v/>
      </c>
      <c r="AZ138" s="25" t="str">
        <f t="shared" si="155"/>
        <v/>
      </c>
      <c r="BA138" s="36" t="str">
        <f t="shared" si="156"/>
        <v/>
      </c>
      <c r="BB138" s="25" t="str">
        <f t="shared" si="157"/>
        <v/>
      </c>
      <c r="BC138" s="36" t="str">
        <f t="shared" si="158"/>
        <v/>
      </c>
      <c r="BD138" s="25" t="str">
        <f t="shared" si="159"/>
        <v/>
      </c>
      <c r="BE138" s="36" t="str">
        <f t="shared" si="160"/>
        <v/>
      </c>
      <c r="BF138" s="25" t="str">
        <f t="shared" si="161"/>
        <v/>
      </c>
      <c r="BG138" s="36" t="str">
        <f t="shared" si="162"/>
        <v/>
      </c>
      <c r="BH138" s="25" t="str">
        <f t="shared" si="163"/>
        <v/>
      </c>
      <c r="BI138" s="36" t="str">
        <f t="shared" si="164"/>
        <v/>
      </c>
      <c r="BJ138" s="25" t="str">
        <f t="shared" si="165"/>
        <v/>
      </c>
      <c r="BK138" s="36" t="str">
        <f t="shared" si="166"/>
        <v/>
      </c>
      <c r="BL138" s="25" t="str">
        <f t="shared" si="167"/>
        <v/>
      </c>
      <c r="BM138" s="25" t="str">
        <f t="shared" si="168"/>
        <v/>
      </c>
      <c r="BN138" s="25" t="str">
        <f t="shared" si="169"/>
        <v/>
      </c>
      <c r="BO138" s="23"/>
      <c r="BP138" s="37">
        <f t="shared" si="170"/>
        <v>0</v>
      </c>
      <c r="BQ138" s="37">
        <f t="shared" si="171"/>
        <v>0</v>
      </c>
      <c r="BR138" s="37">
        <f t="shared" si="172"/>
        <v>0</v>
      </c>
      <c r="BS138" s="23"/>
      <c r="BT138" s="25" t="str">
        <f t="shared" si="173"/>
        <v/>
      </c>
      <c r="BU138" s="25" t="str">
        <f t="shared" si="174"/>
        <v/>
      </c>
      <c r="BV138" s="25" t="str">
        <f t="shared" si="175"/>
        <v>&gt;15000</v>
      </c>
      <c r="BW138" s="25" t="e">
        <f t="shared" si="176"/>
        <v>#VALUE!</v>
      </c>
      <c r="BX138" s="25" t="str">
        <f t="shared" si="177"/>
        <v/>
      </c>
      <c r="BY138" s="25" t="str">
        <f t="shared" si="178"/>
        <v>&gt;150000</v>
      </c>
      <c r="BZ138" s="25" t="str">
        <f t="shared" si="179"/>
        <v/>
      </c>
      <c r="CA138" s="25" t="str">
        <f t="shared" si="180"/>
        <v/>
      </c>
      <c r="CB138" s="25" t="str">
        <f t="shared" si="181"/>
        <v>&gt;150000</v>
      </c>
      <c r="CC138" s="23"/>
      <c r="CD138" s="22" t="str">
        <f t="shared" si="182"/>
        <v/>
      </c>
      <c r="CE138" s="30"/>
      <c r="CF138" s="25" t="str">
        <f t="shared" si="183"/>
        <v/>
      </c>
      <c r="CG138" s="38" t="str">
        <f t="shared" si="184"/>
        <v/>
      </c>
      <c r="IA138"/>
      <c r="IB138"/>
      <c r="IC138"/>
      <c r="ID138"/>
      <c r="IE138"/>
      <c r="IF138"/>
      <c r="IG138"/>
      <c r="IH138"/>
      <c r="II138"/>
      <c r="IJ138"/>
    </row>
    <row r="139" spans="1:244" s="4" customFormat="1" x14ac:dyDescent="0.25">
      <c r="A139" s="32">
        <v>135</v>
      </c>
      <c r="B139" s="34"/>
      <c r="C139" s="23"/>
      <c r="D139" s="34"/>
      <c r="E139" s="34"/>
      <c r="F139" s="34"/>
      <c r="G139" s="34"/>
      <c r="H139" s="34"/>
      <c r="I139" s="22"/>
      <c r="J139" s="34"/>
      <c r="K139" s="34"/>
      <c r="L139" s="25"/>
      <c r="M139" s="25" t="str">
        <f t="shared" si="124"/>
        <v/>
      </c>
      <c r="N139" s="25">
        <f t="shared" si="125"/>
        <v>9.9999999999999995E-7</v>
      </c>
      <c r="O139" s="25">
        <f t="shared" si="126"/>
        <v>9.9999999999999995E-7</v>
      </c>
      <c r="P139" s="25">
        <f t="shared" si="127"/>
        <v>9.9999999999999995E-7</v>
      </c>
      <c r="Q139" s="25">
        <f t="shared" si="128"/>
        <v>9.9999999999999995E-7</v>
      </c>
      <c r="R139" s="25">
        <f t="shared" si="129"/>
        <v>9.9999999999999995E-7</v>
      </c>
      <c r="S139" s="25">
        <f t="shared" si="130"/>
        <v>0</v>
      </c>
      <c r="T139" s="25">
        <f t="shared" si="131"/>
        <v>0</v>
      </c>
      <c r="U139" s="25">
        <f t="shared" si="132"/>
        <v>0</v>
      </c>
      <c r="V139" s="25">
        <f t="shared" si="133"/>
        <v>0</v>
      </c>
      <c r="W139" s="25">
        <f t="shared" si="134"/>
        <v>0</v>
      </c>
      <c r="X139" s="25" t="str">
        <f t="shared" si="135"/>
        <v/>
      </c>
      <c r="Y139" s="35" t="str">
        <f t="shared" si="136"/>
        <v/>
      </c>
      <c r="Z139" s="25"/>
      <c r="AA139" s="25" t="str">
        <f t="shared" si="137"/>
        <v/>
      </c>
      <c r="AB139" s="25">
        <f t="shared" si="138"/>
        <v>9.9999999999999995E-7</v>
      </c>
      <c r="AC139" s="25">
        <f t="shared" si="139"/>
        <v>9.9999999999999995E-7</v>
      </c>
      <c r="AD139" s="25">
        <f t="shared" si="140"/>
        <v>0</v>
      </c>
      <c r="AE139" s="25">
        <f t="shared" si="141"/>
        <v>0</v>
      </c>
      <c r="AF139" s="25" t="str">
        <f t="shared" si="142"/>
        <v/>
      </c>
      <c r="AG139" s="35" t="str">
        <f t="shared" si="143"/>
        <v/>
      </c>
      <c r="AH139" s="25"/>
      <c r="AI139" s="25" t="str">
        <f t="shared" si="144"/>
        <v/>
      </c>
      <c r="AJ139" s="25" t="str">
        <f t="shared" si="145"/>
        <v/>
      </c>
      <c r="AK139" s="25" t="str">
        <f t="shared" si="146"/>
        <v/>
      </c>
      <c r="AL139" s="25" t="str">
        <f t="shared" si="147"/>
        <v/>
      </c>
      <c r="AM139" s="25" t="e">
        <f t="shared" si="148"/>
        <v>#VALUE!</v>
      </c>
      <c r="AN139" s="25" t="e">
        <f t="shared" si="149"/>
        <v>#VALUE!</v>
      </c>
      <c r="AO139" s="25" t="str">
        <f t="shared" si="150"/>
        <v/>
      </c>
      <c r="AP139" s="35" t="str">
        <f t="shared" si="151"/>
        <v/>
      </c>
      <c r="AQ139" s="25"/>
      <c r="AR139" s="25">
        <v>5</v>
      </c>
      <c r="AS139" s="25">
        <v>2</v>
      </c>
      <c r="AT139" s="25">
        <v>2</v>
      </c>
      <c r="AU139" s="25">
        <v>0.5</v>
      </c>
      <c r="AV139" s="23"/>
      <c r="AW139" s="36" t="str">
        <f t="shared" si="152"/>
        <v/>
      </c>
      <c r="AX139" s="25" t="str">
        <f t="shared" si="153"/>
        <v/>
      </c>
      <c r="AY139" s="36" t="str">
        <f t="shared" si="154"/>
        <v/>
      </c>
      <c r="AZ139" s="25" t="str">
        <f t="shared" si="155"/>
        <v/>
      </c>
      <c r="BA139" s="36" t="str">
        <f t="shared" si="156"/>
        <v/>
      </c>
      <c r="BB139" s="25" t="str">
        <f t="shared" si="157"/>
        <v/>
      </c>
      <c r="BC139" s="36" t="str">
        <f t="shared" si="158"/>
        <v/>
      </c>
      <c r="BD139" s="25" t="str">
        <f t="shared" si="159"/>
        <v/>
      </c>
      <c r="BE139" s="36" t="str">
        <f t="shared" si="160"/>
        <v/>
      </c>
      <c r="BF139" s="25" t="str">
        <f t="shared" si="161"/>
        <v/>
      </c>
      <c r="BG139" s="36" t="str">
        <f t="shared" si="162"/>
        <v/>
      </c>
      <c r="BH139" s="25" t="str">
        <f t="shared" si="163"/>
        <v/>
      </c>
      <c r="BI139" s="36" t="str">
        <f t="shared" si="164"/>
        <v/>
      </c>
      <c r="BJ139" s="25" t="str">
        <f t="shared" si="165"/>
        <v/>
      </c>
      <c r="BK139" s="36" t="str">
        <f t="shared" si="166"/>
        <v/>
      </c>
      <c r="BL139" s="25" t="str">
        <f t="shared" si="167"/>
        <v/>
      </c>
      <c r="BM139" s="25" t="str">
        <f t="shared" si="168"/>
        <v/>
      </c>
      <c r="BN139" s="25" t="str">
        <f t="shared" si="169"/>
        <v/>
      </c>
      <c r="BO139" s="23"/>
      <c r="BP139" s="37">
        <f t="shared" si="170"/>
        <v>0</v>
      </c>
      <c r="BQ139" s="37">
        <f t="shared" si="171"/>
        <v>0</v>
      </c>
      <c r="BR139" s="37">
        <f t="shared" si="172"/>
        <v>0</v>
      </c>
      <c r="BS139" s="23"/>
      <c r="BT139" s="25" t="str">
        <f t="shared" si="173"/>
        <v/>
      </c>
      <c r="BU139" s="25" t="str">
        <f t="shared" si="174"/>
        <v/>
      </c>
      <c r="BV139" s="25" t="str">
        <f t="shared" si="175"/>
        <v>&gt;15000</v>
      </c>
      <c r="BW139" s="25" t="e">
        <f t="shared" si="176"/>
        <v>#VALUE!</v>
      </c>
      <c r="BX139" s="25" t="str">
        <f t="shared" si="177"/>
        <v/>
      </c>
      <c r="BY139" s="25" t="str">
        <f t="shared" si="178"/>
        <v>&gt;150000</v>
      </c>
      <c r="BZ139" s="25" t="str">
        <f t="shared" si="179"/>
        <v/>
      </c>
      <c r="CA139" s="25" t="str">
        <f t="shared" si="180"/>
        <v/>
      </c>
      <c r="CB139" s="25" t="str">
        <f t="shared" si="181"/>
        <v>&gt;150000</v>
      </c>
      <c r="CC139" s="23"/>
      <c r="CD139" s="22" t="str">
        <f t="shared" si="182"/>
        <v/>
      </c>
      <c r="CE139" s="30"/>
      <c r="CF139" s="25" t="str">
        <f t="shared" si="183"/>
        <v/>
      </c>
      <c r="CG139" s="38" t="str">
        <f t="shared" si="184"/>
        <v/>
      </c>
      <c r="IA139"/>
      <c r="IB139"/>
      <c r="IC139"/>
      <c r="ID139"/>
      <c r="IE139"/>
      <c r="IF139"/>
      <c r="IG139"/>
      <c r="IH139"/>
      <c r="II139"/>
      <c r="IJ139"/>
    </row>
    <row r="140" spans="1:244" s="4" customFormat="1" x14ac:dyDescent="0.25">
      <c r="A140" s="21">
        <v>136</v>
      </c>
      <c r="B140" s="34"/>
      <c r="C140" s="23"/>
      <c r="D140" s="34"/>
      <c r="E140" s="34"/>
      <c r="F140" s="34"/>
      <c r="G140" s="34"/>
      <c r="H140" s="34"/>
      <c r="I140" s="22"/>
      <c r="J140" s="34"/>
      <c r="K140" s="34"/>
      <c r="L140" s="25"/>
      <c r="M140" s="25" t="str">
        <f t="shared" si="124"/>
        <v/>
      </c>
      <c r="N140" s="25">
        <f t="shared" si="125"/>
        <v>9.9999999999999995E-7</v>
      </c>
      <c r="O140" s="25">
        <f t="shared" si="126"/>
        <v>9.9999999999999995E-7</v>
      </c>
      <c r="P140" s="25">
        <f t="shared" si="127"/>
        <v>9.9999999999999995E-7</v>
      </c>
      <c r="Q140" s="25">
        <f t="shared" si="128"/>
        <v>9.9999999999999995E-7</v>
      </c>
      <c r="R140" s="25">
        <f t="shared" si="129"/>
        <v>9.9999999999999995E-7</v>
      </c>
      <c r="S140" s="25">
        <f t="shared" si="130"/>
        <v>0</v>
      </c>
      <c r="T140" s="25">
        <f t="shared" si="131"/>
        <v>0</v>
      </c>
      <c r="U140" s="25">
        <f t="shared" si="132"/>
        <v>0</v>
      </c>
      <c r="V140" s="25">
        <f t="shared" si="133"/>
        <v>0</v>
      </c>
      <c r="W140" s="25">
        <f t="shared" si="134"/>
        <v>0</v>
      </c>
      <c r="X140" s="25" t="str">
        <f t="shared" si="135"/>
        <v/>
      </c>
      <c r="Y140" s="35" t="str">
        <f t="shared" si="136"/>
        <v/>
      </c>
      <c r="Z140" s="25"/>
      <c r="AA140" s="25" t="str">
        <f t="shared" si="137"/>
        <v/>
      </c>
      <c r="AB140" s="25">
        <f t="shared" si="138"/>
        <v>9.9999999999999995E-7</v>
      </c>
      <c r="AC140" s="25">
        <f t="shared" si="139"/>
        <v>9.9999999999999995E-7</v>
      </c>
      <c r="AD140" s="25">
        <f t="shared" si="140"/>
        <v>0</v>
      </c>
      <c r="AE140" s="25">
        <f t="shared" si="141"/>
        <v>0</v>
      </c>
      <c r="AF140" s="25" t="str">
        <f t="shared" si="142"/>
        <v/>
      </c>
      <c r="AG140" s="35" t="str">
        <f t="shared" si="143"/>
        <v/>
      </c>
      <c r="AH140" s="25"/>
      <c r="AI140" s="25" t="str">
        <f t="shared" si="144"/>
        <v/>
      </c>
      <c r="AJ140" s="25" t="str">
        <f t="shared" si="145"/>
        <v/>
      </c>
      <c r="AK140" s="25" t="str">
        <f t="shared" si="146"/>
        <v/>
      </c>
      <c r="AL140" s="25" t="str">
        <f t="shared" si="147"/>
        <v/>
      </c>
      <c r="AM140" s="25" t="e">
        <f t="shared" si="148"/>
        <v>#VALUE!</v>
      </c>
      <c r="AN140" s="25" t="e">
        <f t="shared" si="149"/>
        <v>#VALUE!</v>
      </c>
      <c r="AO140" s="25" t="str">
        <f t="shared" si="150"/>
        <v/>
      </c>
      <c r="AP140" s="35" t="str">
        <f t="shared" si="151"/>
        <v/>
      </c>
      <c r="AQ140" s="25"/>
      <c r="AR140" s="25">
        <v>5</v>
      </c>
      <c r="AS140" s="25">
        <v>2</v>
      </c>
      <c r="AT140" s="25">
        <v>2</v>
      </c>
      <c r="AU140" s="25">
        <v>0.5</v>
      </c>
      <c r="AV140" s="23"/>
      <c r="AW140" s="36" t="str">
        <f t="shared" si="152"/>
        <v/>
      </c>
      <c r="AX140" s="25" t="str">
        <f t="shared" si="153"/>
        <v/>
      </c>
      <c r="AY140" s="36" t="str">
        <f t="shared" si="154"/>
        <v/>
      </c>
      <c r="AZ140" s="25" t="str">
        <f t="shared" si="155"/>
        <v/>
      </c>
      <c r="BA140" s="36" t="str">
        <f t="shared" si="156"/>
        <v/>
      </c>
      <c r="BB140" s="25" t="str">
        <f t="shared" si="157"/>
        <v/>
      </c>
      <c r="BC140" s="36" t="str">
        <f t="shared" si="158"/>
        <v/>
      </c>
      <c r="BD140" s="25" t="str">
        <f t="shared" si="159"/>
        <v/>
      </c>
      <c r="BE140" s="36" t="str">
        <f t="shared" si="160"/>
        <v/>
      </c>
      <c r="BF140" s="25" t="str">
        <f t="shared" si="161"/>
        <v/>
      </c>
      <c r="BG140" s="36" t="str">
        <f t="shared" si="162"/>
        <v/>
      </c>
      <c r="BH140" s="25" t="str">
        <f t="shared" si="163"/>
        <v/>
      </c>
      <c r="BI140" s="36" t="str">
        <f t="shared" si="164"/>
        <v/>
      </c>
      <c r="BJ140" s="25" t="str">
        <f t="shared" si="165"/>
        <v/>
      </c>
      <c r="BK140" s="36" t="str">
        <f t="shared" si="166"/>
        <v/>
      </c>
      <c r="BL140" s="25" t="str">
        <f t="shared" si="167"/>
        <v/>
      </c>
      <c r="BM140" s="25" t="str">
        <f t="shared" si="168"/>
        <v/>
      </c>
      <c r="BN140" s="25" t="str">
        <f t="shared" si="169"/>
        <v/>
      </c>
      <c r="BO140" s="23"/>
      <c r="BP140" s="37">
        <f t="shared" si="170"/>
        <v>0</v>
      </c>
      <c r="BQ140" s="37">
        <f t="shared" si="171"/>
        <v>0</v>
      </c>
      <c r="BR140" s="37">
        <f t="shared" si="172"/>
        <v>0</v>
      </c>
      <c r="BS140" s="23"/>
      <c r="BT140" s="25" t="str">
        <f t="shared" si="173"/>
        <v/>
      </c>
      <c r="BU140" s="25" t="str">
        <f t="shared" si="174"/>
        <v/>
      </c>
      <c r="BV140" s="25" t="str">
        <f t="shared" si="175"/>
        <v>&gt;15000</v>
      </c>
      <c r="BW140" s="25" t="e">
        <f t="shared" si="176"/>
        <v>#VALUE!</v>
      </c>
      <c r="BX140" s="25" t="str">
        <f t="shared" si="177"/>
        <v/>
      </c>
      <c r="BY140" s="25" t="str">
        <f t="shared" si="178"/>
        <v>&gt;150000</v>
      </c>
      <c r="BZ140" s="25" t="str">
        <f t="shared" si="179"/>
        <v/>
      </c>
      <c r="CA140" s="25" t="str">
        <f t="shared" si="180"/>
        <v/>
      </c>
      <c r="CB140" s="25" t="str">
        <f t="shared" si="181"/>
        <v>&gt;150000</v>
      </c>
      <c r="CC140" s="23"/>
      <c r="CD140" s="22" t="str">
        <f t="shared" si="182"/>
        <v/>
      </c>
      <c r="CE140" s="30"/>
      <c r="CF140" s="25" t="str">
        <f t="shared" si="183"/>
        <v/>
      </c>
      <c r="CG140" s="38" t="str">
        <f t="shared" si="184"/>
        <v/>
      </c>
      <c r="IA140"/>
      <c r="IB140"/>
      <c r="IC140"/>
      <c r="ID140"/>
      <c r="IE140"/>
      <c r="IF140"/>
      <c r="IG140"/>
      <c r="IH140"/>
      <c r="II140"/>
      <c r="IJ140"/>
    </row>
    <row r="141" spans="1:244" s="4" customFormat="1" x14ac:dyDescent="0.25">
      <c r="A141" s="32">
        <v>137</v>
      </c>
      <c r="B141" s="34"/>
      <c r="C141" s="23"/>
      <c r="D141" s="34"/>
      <c r="E141" s="34"/>
      <c r="F141" s="34"/>
      <c r="G141" s="34"/>
      <c r="H141" s="34"/>
      <c r="I141" s="22"/>
      <c r="J141" s="34"/>
      <c r="K141" s="34"/>
      <c r="L141" s="25"/>
      <c r="M141" s="25" t="str">
        <f t="shared" si="124"/>
        <v/>
      </c>
      <c r="N141" s="25">
        <f t="shared" si="125"/>
        <v>9.9999999999999995E-7</v>
      </c>
      <c r="O141" s="25">
        <f t="shared" si="126"/>
        <v>9.9999999999999995E-7</v>
      </c>
      <c r="P141" s="25">
        <f t="shared" si="127"/>
        <v>9.9999999999999995E-7</v>
      </c>
      <c r="Q141" s="25">
        <f t="shared" si="128"/>
        <v>9.9999999999999995E-7</v>
      </c>
      <c r="R141" s="25">
        <f t="shared" si="129"/>
        <v>9.9999999999999995E-7</v>
      </c>
      <c r="S141" s="25">
        <f t="shared" si="130"/>
        <v>0</v>
      </c>
      <c r="T141" s="25">
        <f t="shared" si="131"/>
        <v>0</v>
      </c>
      <c r="U141" s="25">
        <f t="shared" si="132"/>
        <v>0</v>
      </c>
      <c r="V141" s="25">
        <f t="shared" si="133"/>
        <v>0</v>
      </c>
      <c r="W141" s="25">
        <f t="shared" si="134"/>
        <v>0</v>
      </c>
      <c r="X141" s="25" t="str">
        <f t="shared" si="135"/>
        <v/>
      </c>
      <c r="Y141" s="35" t="str">
        <f t="shared" si="136"/>
        <v/>
      </c>
      <c r="Z141" s="25"/>
      <c r="AA141" s="25" t="str">
        <f t="shared" si="137"/>
        <v/>
      </c>
      <c r="AB141" s="25">
        <f t="shared" si="138"/>
        <v>9.9999999999999995E-7</v>
      </c>
      <c r="AC141" s="25">
        <f t="shared" si="139"/>
        <v>9.9999999999999995E-7</v>
      </c>
      <c r="AD141" s="25">
        <f t="shared" si="140"/>
        <v>0</v>
      </c>
      <c r="AE141" s="25">
        <f t="shared" si="141"/>
        <v>0</v>
      </c>
      <c r="AF141" s="25" t="str">
        <f t="shared" si="142"/>
        <v/>
      </c>
      <c r="AG141" s="35" t="str">
        <f t="shared" si="143"/>
        <v/>
      </c>
      <c r="AH141" s="25"/>
      <c r="AI141" s="25" t="str">
        <f t="shared" si="144"/>
        <v/>
      </c>
      <c r="AJ141" s="25" t="str">
        <f t="shared" si="145"/>
        <v/>
      </c>
      <c r="AK141" s="25" t="str">
        <f t="shared" si="146"/>
        <v/>
      </c>
      <c r="AL141" s="25" t="str">
        <f t="shared" si="147"/>
        <v/>
      </c>
      <c r="AM141" s="25" t="e">
        <f t="shared" si="148"/>
        <v>#VALUE!</v>
      </c>
      <c r="AN141" s="25" t="e">
        <f t="shared" si="149"/>
        <v>#VALUE!</v>
      </c>
      <c r="AO141" s="25" t="str">
        <f t="shared" si="150"/>
        <v/>
      </c>
      <c r="AP141" s="35" t="str">
        <f t="shared" si="151"/>
        <v/>
      </c>
      <c r="AQ141" s="25"/>
      <c r="AR141" s="25">
        <v>5</v>
      </c>
      <c r="AS141" s="25">
        <v>2</v>
      </c>
      <c r="AT141" s="25">
        <v>2</v>
      </c>
      <c r="AU141" s="25">
        <v>0.5</v>
      </c>
      <c r="AV141" s="23"/>
      <c r="AW141" s="36" t="str">
        <f t="shared" si="152"/>
        <v/>
      </c>
      <c r="AX141" s="25" t="str">
        <f t="shared" si="153"/>
        <v/>
      </c>
      <c r="AY141" s="36" t="str">
        <f t="shared" si="154"/>
        <v/>
      </c>
      <c r="AZ141" s="25" t="str">
        <f t="shared" si="155"/>
        <v/>
      </c>
      <c r="BA141" s="36" t="str">
        <f t="shared" si="156"/>
        <v/>
      </c>
      <c r="BB141" s="25" t="str">
        <f t="shared" si="157"/>
        <v/>
      </c>
      <c r="BC141" s="36" t="str">
        <f t="shared" si="158"/>
        <v/>
      </c>
      <c r="BD141" s="25" t="str">
        <f t="shared" si="159"/>
        <v/>
      </c>
      <c r="BE141" s="36" t="str">
        <f t="shared" si="160"/>
        <v/>
      </c>
      <c r="BF141" s="25" t="str">
        <f t="shared" si="161"/>
        <v/>
      </c>
      <c r="BG141" s="36" t="str">
        <f t="shared" si="162"/>
        <v/>
      </c>
      <c r="BH141" s="25" t="str">
        <f t="shared" si="163"/>
        <v/>
      </c>
      <c r="BI141" s="36" t="str">
        <f t="shared" si="164"/>
        <v/>
      </c>
      <c r="BJ141" s="25" t="str">
        <f t="shared" si="165"/>
        <v/>
      </c>
      <c r="BK141" s="36" t="str">
        <f t="shared" si="166"/>
        <v/>
      </c>
      <c r="BL141" s="25" t="str">
        <f t="shared" si="167"/>
        <v/>
      </c>
      <c r="BM141" s="25" t="str">
        <f t="shared" si="168"/>
        <v/>
      </c>
      <c r="BN141" s="25" t="str">
        <f t="shared" si="169"/>
        <v/>
      </c>
      <c r="BO141" s="23"/>
      <c r="BP141" s="37">
        <f t="shared" si="170"/>
        <v>0</v>
      </c>
      <c r="BQ141" s="37">
        <f t="shared" si="171"/>
        <v>0</v>
      </c>
      <c r="BR141" s="37">
        <f t="shared" si="172"/>
        <v>0</v>
      </c>
      <c r="BS141" s="23"/>
      <c r="BT141" s="25" t="str">
        <f t="shared" si="173"/>
        <v/>
      </c>
      <c r="BU141" s="25" t="str">
        <f t="shared" si="174"/>
        <v/>
      </c>
      <c r="BV141" s="25" t="str">
        <f t="shared" si="175"/>
        <v>&gt;15000</v>
      </c>
      <c r="BW141" s="25" t="e">
        <f t="shared" si="176"/>
        <v>#VALUE!</v>
      </c>
      <c r="BX141" s="25" t="str">
        <f t="shared" si="177"/>
        <v/>
      </c>
      <c r="BY141" s="25" t="str">
        <f t="shared" si="178"/>
        <v>&gt;150000</v>
      </c>
      <c r="BZ141" s="25" t="str">
        <f t="shared" si="179"/>
        <v/>
      </c>
      <c r="CA141" s="25" t="str">
        <f t="shared" si="180"/>
        <v/>
      </c>
      <c r="CB141" s="25" t="str">
        <f t="shared" si="181"/>
        <v>&gt;150000</v>
      </c>
      <c r="CC141" s="23"/>
      <c r="CD141" s="22" t="str">
        <f t="shared" si="182"/>
        <v/>
      </c>
      <c r="CE141" s="30"/>
      <c r="CF141" s="25" t="str">
        <f t="shared" si="183"/>
        <v/>
      </c>
      <c r="CG141" s="38" t="str">
        <f t="shared" si="184"/>
        <v/>
      </c>
      <c r="IA141"/>
      <c r="IB141"/>
      <c r="IC141"/>
      <c r="ID141"/>
      <c r="IE141"/>
      <c r="IF141"/>
      <c r="IG141"/>
      <c r="IH141"/>
      <c r="II141"/>
      <c r="IJ141"/>
    </row>
    <row r="142" spans="1:244" s="4" customFormat="1" x14ac:dyDescent="0.25">
      <c r="A142" s="21">
        <v>138</v>
      </c>
      <c r="B142" s="34"/>
      <c r="C142" s="23"/>
      <c r="D142" s="34"/>
      <c r="E142" s="34"/>
      <c r="F142" s="34"/>
      <c r="G142" s="34"/>
      <c r="H142" s="34"/>
      <c r="I142" s="22"/>
      <c r="J142" s="34"/>
      <c r="K142" s="34"/>
      <c r="L142" s="25"/>
      <c r="M142" s="25" t="str">
        <f t="shared" si="124"/>
        <v/>
      </c>
      <c r="N142" s="25">
        <f t="shared" si="125"/>
        <v>9.9999999999999995E-7</v>
      </c>
      <c r="O142" s="25">
        <f t="shared" si="126"/>
        <v>9.9999999999999995E-7</v>
      </c>
      <c r="P142" s="25">
        <f t="shared" si="127"/>
        <v>9.9999999999999995E-7</v>
      </c>
      <c r="Q142" s="25">
        <f t="shared" si="128"/>
        <v>9.9999999999999995E-7</v>
      </c>
      <c r="R142" s="25">
        <f t="shared" si="129"/>
        <v>9.9999999999999995E-7</v>
      </c>
      <c r="S142" s="25">
        <f t="shared" si="130"/>
        <v>0</v>
      </c>
      <c r="T142" s="25">
        <f t="shared" si="131"/>
        <v>0</v>
      </c>
      <c r="U142" s="25">
        <f t="shared" si="132"/>
        <v>0</v>
      </c>
      <c r="V142" s="25">
        <f t="shared" si="133"/>
        <v>0</v>
      </c>
      <c r="W142" s="25">
        <f t="shared" si="134"/>
        <v>0</v>
      </c>
      <c r="X142" s="25" t="str">
        <f t="shared" si="135"/>
        <v/>
      </c>
      <c r="Y142" s="35" t="str">
        <f t="shared" si="136"/>
        <v/>
      </c>
      <c r="Z142" s="25"/>
      <c r="AA142" s="25" t="str">
        <f t="shared" si="137"/>
        <v/>
      </c>
      <c r="AB142" s="25">
        <f t="shared" si="138"/>
        <v>9.9999999999999995E-7</v>
      </c>
      <c r="AC142" s="25">
        <f t="shared" si="139"/>
        <v>9.9999999999999995E-7</v>
      </c>
      <c r="AD142" s="25">
        <f t="shared" si="140"/>
        <v>0</v>
      </c>
      <c r="AE142" s="25">
        <f t="shared" si="141"/>
        <v>0</v>
      </c>
      <c r="AF142" s="25" t="str">
        <f t="shared" si="142"/>
        <v/>
      </c>
      <c r="AG142" s="35" t="str">
        <f t="shared" si="143"/>
        <v/>
      </c>
      <c r="AH142" s="25"/>
      <c r="AI142" s="25" t="str">
        <f t="shared" si="144"/>
        <v/>
      </c>
      <c r="AJ142" s="25" t="str">
        <f t="shared" si="145"/>
        <v/>
      </c>
      <c r="AK142" s="25" t="str">
        <f t="shared" si="146"/>
        <v/>
      </c>
      <c r="AL142" s="25" t="str">
        <f t="shared" si="147"/>
        <v/>
      </c>
      <c r="AM142" s="25" t="e">
        <f t="shared" si="148"/>
        <v>#VALUE!</v>
      </c>
      <c r="AN142" s="25" t="e">
        <f t="shared" si="149"/>
        <v>#VALUE!</v>
      </c>
      <c r="AO142" s="25" t="str">
        <f t="shared" si="150"/>
        <v/>
      </c>
      <c r="AP142" s="35" t="str">
        <f t="shared" si="151"/>
        <v/>
      </c>
      <c r="AQ142" s="25"/>
      <c r="AR142" s="25">
        <v>5</v>
      </c>
      <c r="AS142" s="25">
        <v>2</v>
      </c>
      <c r="AT142" s="25">
        <v>2</v>
      </c>
      <c r="AU142" s="25">
        <v>0.5</v>
      </c>
      <c r="AV142" s="23"/>
      <c r="AW142" s="36" t="str">
        <f t="shared" si="152"/>
        <v/>
      </c>
      <c r="AX142" s="25" t="str">
        <f t="shared" si="153"/>
        <v/>
      </c>
      <c r="AY142" s="36" t="str">
        <f t="shared" si="154"/>
        <v/>
      </c>
      <c r="AZ142" s="25" t="str">
        <f t="shared" si="155"/>
        <v/>
      </c>
      <c r="BA142" s="36" t="str">
        <f t="shared" si="156"/>
        <v/>
      </c>
      <c r="BB142" s="25" t="str">
        <f t="shared" si="157"/>
        <v/>
      </c>
      <c r="BC142" s="36" t="str">
        <f t="shared" si="158"/>
        <v/>
      </c>
      <c r="BD142" s="25" t="str">
        <f t="shared" si="159"/>
        <v/>
      </c>
      <c r="BE142" s="36" t="str">
        <f t="shared" si="160"/>
        <v/>
      </c>
      <c r="BF142" s="25" t="str">
        <f t="shared" si="161"/>
        <v/>
      </c>
      <c r="BG142" s="36" t="str">
        <f t="shared" si="162"/>
        <v/>
      </c>
      <c r="BH142" s="25" t="str">
        <f t="shared" si="163"/>
        <v/>
      </c>
      <c r="BI142" s="36" t="str">
        <f t="shared" si="164"/>
        <v/>
      </c>
      <c r="BJ142" s="25" t="str">
        <f t="shared" si="165"/>
        <v/>
      </c>
      <c r="BK142" s="36" t="str">
        <f t="shared" si="166"/>
        <v/>
      </c>
      <c r="BL142" s="25" t="str">
        <f t="shared" si="167"/>
        <v/>
      </c>
      <c r="BM142" s="25" t="str">
        <f t="shared" si="168"/>
        <v/>
      </c>
      <c r="BN142" s="25" t="str">
        <f t="shared" si="169"/>
        <v/>
      </c>
      <c r="BO142" s="23"/>
      <c r="BP142" s="37">
        <f t="shared" si="170"/>
        <v>0</v>
      </c>
      <c r="BQ142" s="37">
        <f t="shared" si="171"/>
        <v>0</v>
      </c>
      <c r="BR142" s="37">
        <f t="shared" si="172"/>
        <v>0</v>
      </c>
      <c r="BS142" s="23"/>
      <c r="BT142" s="25" t="str">
        <f t="shared" si="173"/>
        <v/>
      </c>
      <c r="BU142" s="25" t="str">
        <f t="shared" si="174"/>
        <v/>
      </c>
      <c r="BV142" s="25" t="str">
        <f t="shared" si="175"/>
        <v>&gt;15000</v>
      </c>
      <c r="BW142" s="25" t="e">
        <f t="shared" si="176"/>
        <v>#VALUE!</v>
      </c>
      <c r="BX142" s="25" t="str">
        <f t="shared" si="177"/>
        <v/>
      </c>
      <c r="BY142" s="25" t="str">
        <f t="shared" si="178"/>
        <v>&gt;150000</v>
      </c>
      <c r="BZ142" s="25" t="str">
        <f t="shared" si="179"/>
        <v/>
      </c>
      <c r="CA142" s="25" t="str">
        <f t="shared" si="180"/>
        <v/>
      </c>
      <c r="CB142" s="25" t="str">
        <f t="shared" si="181"/>
        <v>&gt;150000</v>
      </c>
      <c r="CC142" s="23"/>
      <c r="CD142" s="22" t="str">
        <f t="shared" si="182"/>
        <v/>
      </c>
      <c r="CE142" s="30"/>
      <c r="CF142" s="25" t="str">
        <f t="shared" si="183"/>
        <v/>
      </c>
      <c r="CG142" s="38" t="str">
        <f t="shared" si="184"/>
        <v/>
      </c>
      <c r="IA142"/>
      <c r="IB142"/>
      <c r="IC142"/>
      <c r="ID142"/>
      <c r="IE142"/>
      <c r="IF142"/>
      <c r="IG142"/>
      <c r="IH142"/>
      <c r="II142"/>
      <c r="IJ142"/>
    </row>
    <row r="143" spans="1:244" s="4" customFormat="1" x14ac:dyDescent="0.25">
      <c r="A143" s="32">
        <v>139</v>
      </c>
      <c r="B143" s="34"/>
      <c r="C143" s="23"/>
      <c r="D143" s="34"/>
      <c r="E143" s="34"/>
      <c r="F143" s="34"/>
      <c r="G143" s="34"/>
      <c r="H143" s="34"/>
      <c r="I143" s="22"/>
      <c r="J143" s="34"/>
      <c r="K143" s="34"/>
      <c r="L143" s="25"/>
      <c r="M143" s="25" t="str">
        <f t="shared" si="124"/>
        <v/>
      </c>
      <c r="N143" s="25">
        <f t="shared" si="125"/>
        <v>9.9999999999999995E-7</v>
      </c>
      <c r="O143" s="25">
        <f t="shared" si="126"/>
        <v>9.9999999999999995E-7</v>
      </c>
      <c r="P143" s="25">
        <f t="shared" si="127"/>
        <v>9.9999999999999995E-7</v>
      </c>
      <c r="Q143" s="25">
        <f t="shared" si="128"/>
        <v>9.9999999999999995E-7</v>
      </c>
      <c r="R143" s="25">
        <f t="shared" si="129"/>
        <v>9.9999999999999995E-7</v>
      </c>
      <c r="S143" s="25">
        <f t="shared" si="130"/>
        <v>0</v>
      </c>
      <c r="T143" s="25">
        <f t="shared" si="131"/>
        <v>0</v>
      </c>
      <c r="U143" s="25">
        <f t="shared" si="132"/>
        <v>0</v>
      </c>
      <c r="V143" s="25">
        <f t="shared" si="133"/>
        <v>0</v>
      </c>
      <c r="W143" s="25">
        <f t="shared" si="134"/>
        <v>0</v>
      </c>
      <c r="X143" s="25" t="str">
        <f t="shared" si="135"/>
        <v/>
      </c>
      <c r="Y143" s="35" t="str">
        <f t="shared" si="136"/>
        <v/>
      </c>
      <c r="Z143" s="25"/>
      <c r="AA143" s="25" t="str">
        <f t="shared" si="137"/>
        <v/>
      </c>
      <c r="AB143" s="25">
        <f t="shared" si="138"/>
        <v>9.9999999999999995E-7</v>
      </c>
      <c r="AC143" s="25">
        <f t="shared" si="139"/>
        <v>9.9999999999999995E-7</v>
      </c>
      <c r="AD143" s="25">
        <f t="shared" si="140"/>
        <v>0</v>
      </c>
      <c r="AE143" s="25">
        <f t="shared" si="141"/>
        <v>0</v>
      </c>
      <c r="AF143" s="25" t="str">
        <f t="shared" si="142"/>
        <v/>
      </c>
      <c r="AG143" s="35" t="str">
        <f t="shared" si="143"/>
        <v/>
      </c>
      <c r="AH143" s="25"/>
      <c r="AI143" s="25" t="str">
        <f t="shared" si="144"/>
        <v/>
      </c>
      <c r="AJ143" s="25" t="str">
        <f t="shared" si="145"/>
        <v/>
      </c>
      <c r="AK143" s="25" t="str">
        <f t="shared" si="146"/>
        <v/>
      </c>
      <c r="AL143" s="25" t="str">
        <f t="shared" si="147"/>
        <v/>
      </c>
      <c r="AM143" s="25" t="e">
        <f t="shared" si="148"/>
        <v>#VALUE!</v>
      </c>
      <c r="AN143" s="25" t="e">
        <f t="shared" si="149"/>
        <v>#VALUE!</v>
      </c>
      <c r="AO143" s="25" t="str">
        <f t="shared" si="150"/>
        <v/>
      </c>
      <c r="AP143" s="35" t="str">
        <f t="shared" si="151"/>
        <v/>
      </c>
      <c r="AQ143" s="25"/>
      <c r="AR143" s="25">
        <v>5</v>
      </c>
      <c r="AS143" s="25">
        <v>2</v>
      </c>
      <c r="AT143" s="25">
        <v>2</v>
      </c>
      <c r="AU143" s="25">
        <v>0.5</v>
      </c>
      <c r="AV143" s="23"/>
      <c r="AW143" s="36" t="str">
        <f t="shared" si="152"/>
        <v/>
      </c>
      <c r="AX143" s="25" t="str">
        <f t="shared" si="153"/>
        <v/>
      </c>
      <c r="AY143" s="36" t="str">
        <f t="shared" si="154"/>
        <v/>
      </c>
      <c r="AZ143" s="25" t="str">
        <f t="shared" si="155"/>
        <v/>
      </c>
      <c r="BA143" s="36" t="str">
        <f t="shared" si="156"/>
        <v/>
      </c>
      <c r="BB143" s="25" t="str">
        <f t="shared" si="157"/>
        <v/>
      </c>
      <c r="BC143" s="36" t="str">
        <f t="shared" si="158"/>
        <v/>
      </c>
      <c r="BD143" s="25" t="str">
        <f t="shared" si="159"/>
        <v/>
      </c>
      <c r="BE143" s="36" t="str">
        <f t="shared" si="160"/>
        <v/>
      </c>
      <c r="BF143" s="25" t="str">
        <f t="shared" si="161"/>
        <v/>
      </c>
      <c r="BG143" s="36" t="str">
        <f t="shared" si="162"/>
        <v/>
      </c>
      <c r="BH143" s="25" t="str">
        <f t="shared" si="163"/>
        <v/>
      </c>
      <c r="BI143" s="36" t="str">
        <f t="shared" si="164"/>
        <v/>
      </c>
      <c r="BJ143" s="25" t="str">
        <f t="shared" si="165"/>
        <v/>
      </c>
      <c r="BK143" s="36" t="str">
        <f t="shared" si="166"/>
        <v/>
      </c>
      <c r="BL143" s="25" t="str">
        <f t="shared" si="167"/>
        <v/>
      </c>
      <c r="BM143" s="25" t="str">
        <f t="shared" si="168"/>
        <v/>
      </c>
      <c r="BN143" s="25" t="str">
        <f t="shared" si="169"/>
        <v/>
      </c>
      <c r="BO143" s="23"/>
      <c r="BP143" s="37">
        <f t="shared" si="170"/>
        <v>0</v>
      </c>
      <c r="BQ143" s="37">
        <f t="shared" si="171"/>
        <v>0</v>
      </c>
      <c r="BR143" s="37">
        <f t="shared" si="172"/>
        <v>0</v>
      </c>
      <c r="BS143" s="23"/>
      <c r="BT143" s="25" t="str">
        <f t="shared" si="173"/>
        <v/>
      </c>
      <c r="BU143" s="25" t="str">
        <f t="shared" si="174"/>
        <v/>
      </c>
      <c r="BV143" s="25" t="str">
        <f t="shared" si="175"/>
        <v>&gt;15000</v>
      </c>
      <c r="BW143" s="25" t="e">
        <f t="shared" si="176"/>
        <v>#VALUE!</v>
      </c>
      <c r="BX143" s="25" t="str">
        <f t="shared" si="177"/>
        <v/>
      </c>
      <c r="BY143" s="25" t="str">
        <f t="shared" si="178"/>
        <v>&gt;150000</v>
      </c>
      <c r="BZ143" s="25" t="str">
        <f t="shared" si="179"/>
        <v/>
      </c>
      <c r="CA143" s="25" t="str">
        <f t="shared" si="180"/>
        <v/>
      </c>
      <c r="CB143" s="25" t="str">
        <f t="shared" si="181"/>
        <v>&gt;150000</v>
      </c>
      <c r="CC143" s="23"/>
      <c r="CD143" s="22" t="str">
        <f t="shared" si="182"/>
        <v/>
      </c>
      <c r="CE143" s="30"/>
      <c r="CF143" s="25" t="str">
        <f t="shared" si="183"/>
        <v/>
      </c>
      <c r="CG143" s="38" t="str">
        <f t="shared" si="184"/>
        <v/>
      </c>
      <c r="IA143"/>
      <c r="IB143"/>
      <c r="IC143"/>
      <c r="ID143"/>
      <c r="IE143"/>
      <c r="IF143"/>
      <c r="IG143"/>
      <c r="IH143"/>
      <c r="II143"/>
      <c r="IJ143"/>
    </row>
    <row r="144" spans="1:244" s="4" customFormat="1" x14ac:dyDescent="0.25">
      <c r="A144" s="21">
        <v>140</v>
      </c>
      <c r="B144" s="34"/>
      <c r="C144" s="23"/>
      <c r="D144" s="34"/>
      <c r="E144" s="34"/>
      <c r="F144" s="34"/>
      <c r="G144" s="34"/>
      <c r="H144" s="34"/>
      <c r="I144" s="22"/>
      <c r="J144" s="34"/>
      <c r="K144" s="34"/>
      <c r="L144" s="25"/>
      <c r="M144" s="25" t="str">
        <f t="shared" si="124"/>
        <v/>
      </c>
      <c r="N144" s="25">
        <f t="shared" si="125"/>
        <v>9.9999999999999995E-7</v>
      </c>
      <c r="O144" s="25">
        <f t="shared" si="126"/>
        <v>9.9999999999999995E-7</v>
      </c>
      <c r="P144" s="25">
        <f t="shared" si="127"/>
        <v>9.9999999999999995E-7</v>
      </c>
      <c r="Q144" s="25">
        <f t="shared" si="128"/>
        <v>9.9999999999999995E-7</v>
      </c>
      <c r="R144" s="25">
        <f t="shared" si="129"/>
        <v>9.9999999999999995E-7</v>
      </c>
      <c r="S144" s="25">
        <f t="shared" si="130"/>
        <v>0</v>
      </c>
      <c r="T144" s="25">
        <f t="shared" si="131"/>
        <v>0</v>
      </c>
      <c r="U144" s="25">
        <f t="shared" si="132"/>
        <v>0</v>
      </c>
      <c r="V144" s="25">
        <f t="shared" si="133"/>
        <v>0</v>
      </c>
      <c r="W144" s="25">
        <f t="shared" si="134"/>
        <v>0</v>
      </c>
      <c r="X144" s="25" t="str">
        <f t="shared" si="135"/>
        <v/>
      </c>
      <c r="Y144" s="35" t="str">
        <f t="shared" si="136"/>
        <v/>
      </c>
      <c r="Z144" s="25"/>
      <c r="AA144" s="25" t="str">
        <f t="shared" si="137"/>
        <v/>
      </c>
      <c r="AB144" s="25">
        <f t="shared" si="138"/>
        <v>9.9999999999999995E-7</v>
      </c>
      <c r="AC144" s="25">
        <f t="shared" si="139"/>
        <v>9.9999999999999995E-7</v>
      </c>
      <c r="AD144" s="25">
        <f t="shared" si="140"/>
        <v>0</v>
      </c>
      <c r="AE144" s="25">
        <f t="shared" si="141"/>
        <v>0</v>
      </c>
      <c r="AF144" s="25" t="str">
        <f t="shared" si="142"/>
        <v/>
      </c>
      <c r="AG144" s="35" t="str">
        <f t="shared" si="143"/>
        <v/>
      </c>
      <c r="AH144" s="25"/>
      <c r="AI144" s="25" t="str">
        <f t="shared" si="144"/>
        <v/>
      </c>
      <c r="AJ144" s="25" t="str">
        <f t="shared" si="145"/>
        <v/>
      </c>
      <c r="AK144" s="25" t="str">
        <f t="shared" si="146"/>
        <v/>
      </c>
      <c r="AL144" s="25" t="str">
        <f t="shared" si="147"/>
        <v/>
      </c>
      <c r="AM144" s="25" t="e">
        <f t="shared" si="148"/>
        <v>#VALUE!</v>
      </c>
      <c r="AN144" s="25" t="e">
        <f t="shared" si="149"/>
        <v>#VALUE!</v>
      </c>
      <c r="AO144" s="25" t="str">
        <f t="shared" si="150"/>
        <v/>
      </c>
      <c r="AP144" s="35" t="str">
        <f t="shared" si="151"/>
        <v/>
      </c>
      <c r="AQ144" s="25"/>
      <c r="AR144" s="25">
        <v>5</v>
      </c>
      <c r="AS144" s="25">
        <v>2</v>
      </c>
      <c r="AT144" s="25">
        <v>2</v>
      </c>
      <c r="AU144" s="25">
        <v>0.5</v>
      </c>
      <c r="AV144" s="23"/>
      <c r="AW144" s="36" t="str">
        <f t="shared" si="152"/>
        <v/>
      </c>
      <c r="AX144" s="25" t="str">
        <f t="shared" si="153"/>
        <v/>
      </c>
      <c r="AY144" s="36" t="str">
        <f t="shared" si="154"/>
        <v/>
      </c>
      <c r="AZ144" s="25" t="str">
        <f t="shared" si="155"/>
        <v/>
      </c>
      <c r="BA144" s="36" t="str">
        <f t="shared" si="156"/>
        <v/>
      </c>
      <c r="BB144" s="25" t="str">
        <f t="shared" si="157"/>
        <v/>
      </c>
      <c r="BC144" s="36" t="str">
        <f t="shared" si="158"/>
        <v/>
      </c>
      <c r="BD144" s="25" t="str">
        <f t="shared" si="159"/>
        <v/>
      </c>
      <c r="BE144" s="36" t="str">
        <f t="shared" si="160"/>
        <v/>
      </c>
      <c r="BF144" s="25" t="str">
        <f t="shared" si="161"/>
        <v/>
      </c>
      <c r="BG144" s="36" t="str">
        <f t="shared" si="162"/>
        <v/>
      </c>
      <c r="BH144" s="25" t="str">
        <f t="shared" si="163"/>
        <v/>
      </c>
      <c r="BI144" s="36" t="str">
        <f t="shared" si="164"/>
        <v/>
      </c>
      <c r="BJ144" s="25" t="str">
        <f t="shared" si="165"/>
        <v/>
      </c>
      <c r="BK144" s="36" t="str">
        <f t="shared" si="166"/>
        <v/>
      </c>
      <c r="BL144" s="25" t="str">
        <f t="shared" si="167"/>
        <v/>
      </c>
      <c r="BM144" s="25" t="str">
        <f t="shared" si="168"/>
        <v/>
      </c>
      <c r="BN144" s="25" t="str">
        <f t="shared" si="169"/>
        <v/>
      </c>
      <c r="BO144" s="23"/>
      <c r="BP144" s="37">
        <f t="shared" si="170"/>
        <v>0</v>
      </c>
      <c r="BQ144" s="37">
        <f t="shared" si="171"/>
        <v>0</v>
      </c>
      <c r="BR144" s="37">
        <f t="shared" si="172"/>
        <v>0</v>
      </c>
      <c r="BS144" s="23"/>
      <c r="BT144" s="25" t="str">
        <f t="shared" si="173"/>
        <v/>
      </c>
      <c r="BU144" s="25" t="str">
        <f t="shared" si="174"/>
        <v/>
      </c>
      <c r="BV144" s="25" t="str">
        <f t="shared" si="175"/>
        <v>&gt;15000</v>
      </c>
      <c r="BW144" s="25" t="e">
        <f t="shared" si="176"/>
        <v>#VALUE!</v>
      </c>
      <c r="BX144" s="25" t="str">
        <f t="shared" si="177"/>
        <v/>
      </c>
      <c r="BY144" s="25" t="str">
        <f t="shared" si="178"/>
        <v>&gt;150000</v>
      </c>
      <c r="BZ144" s="25" t="str">
        <f t="shared" si="179"/>
        <v/>
      </c>
      <c r="CA144" s="25" t="str">
        <f t="shared" si="180"/>
        <v/>
      </c>
      <c r="CB144" s="25" t="str">
        <f t="shared" si="181"/>
        <v>&gt;150000</v>
      </c>
      <c r="CC144" s="23"/>
      <c r="CD144" s="22" t="str">
        <f t="shared" si="182"/>
        <v/>
      </c>
      <c r="CE144" s="30"/>
      <c r="CF144" s="25" t="str">
        <f t="shared" si="183"/>
        <v/>
      </c>
      <c r="CG144" s="38" t="str">
        <f t="shared" si="184"/>
        <v/>
      </c>
      <c r="IA144"/>
      <c r="IB144"/>
      <c r="IC144"/>
      <c r="ID144"/>
      <c r="IE144"/>
      <c r="IF144"/>
      <c r="IG144"/>
      <c r="IH144"/>
      <c r="II144"/>
      <c r="IJ144"/>
    </row>
    <row r="145" spans="1:244" s="4" customFormat="1" x14ac:dyDescent="0.25">
      <c r="A145" s="32">
        <v>141</v>
      </c>
      <c r="B145" s="34"/>
      <c r="C145" s="23"/>
      <c r="D145" s="34"/>
      <c r="E145" s="34"/>
      <c r="F145" s="34"/>
      <c r="G145" s="34"/>
      <c r="H145" s="34"/>
      <c r="I145" s="22"/>
      <c r="J145" s="34"/>
      <c r="K145" s="34"/>
      <c r="L145" s="25"/>
      <c r="M145" s="25" t="str">
        <f t="shared" si="124"/>
        <v/>
      </c>
      <c r="N145" s="25">
        <f t="shared" si="125"/>
        <v>9.9999999999999995E-7</v>
      </c>
      <c r="O145" s="25">
        <f t="shared" si="126"/>
        <v>9.9999999999999995E-7</v>
      </c>
      <c r="P145" s="25">
        <f t="shared" si="127"/>
        <v>9.9999999999999995E-7</v>
      </c>
      <c r="Q145" s="25">
        <f t="shared" si="128"/>
        <v>9.9999999999999995E-7</v>
      </c>
      <c r="R145" s="25">
        <f t="shared" si="129"/>
        <v>9.9999999999999995E-7</v>
      </c>
      <c r="S145" s="25">
        <f t="shared" si="130"/>
        <v>0</v>
      </c>
      <c r="T145" s="25">
        <f t="shared" si="131"/>
        <v>0</v>
      </c>
      <c r="U145" s="25">
        <f t="shared" si="132"/>
        <v>0</v>
      </c>
      <c r="V145" s="25">
        <f t="shared" si="133"/>
        <v>0</v>
      </c>
      <c r="W145" s="25">
        <f t="shared" si="134"/>
        <v>0</v>
      </c>
      <c r="X145" s="25" t="str">
        <f t="shared" si="135"/>
        <v/>
      </c>
      <c r="Y145" s="35" t="str">
        <f t="shared" si="136"/>
        <v/>
      </c>
      <c r="Z145" s="25"/>
      <c r="AA145" s="25" t="str">
        <f t="shared" si="137"/>
        <v/>
      </c>
      <c r="AB145" s="25">
        <f t="shared" si="138"/>
        <v>9.9999999999999995E-7</v>
      </c>
      <c r="AC145" s="25">
        <f t="shared" si="139"/>
        <v>9.9999999999999995E-7</v>
      </c>
      <c r="AD145" s="25">
        <f t="shared" si="140"/>
        <v>0</v>
      </c>
      <c r="AE145" s="25">
        <f t="shared" si="141"/>
        <v>0</v>
      </c>
      <c r="AF145" s="25" t="str">
        <f t="shared" si="142"/>
        <v/>
      </c>
      <c r="AG145" s="35" t="str">
        <f t="shared" si="143"/>
        <v/>
      </c>
      <c r="AH145" s="25"/>
      <c r="AI145" s="25" t="str">
        <f t="shared" si="144"/>
        <v/>
      </c>
      <c r="AJ145" s="25" t="str">
        <f t="shared" si="145"/>
        <v/>
      </c>
      <c r="AK145" s="25" t="str">
        <f t="shared" si="146"/>
        <v/>
      </c>
      <c r="AL145" s="25" t="str">
        <f t="shared" si="147"/>
        <v/>
      </c>
      <c r="AM145" s="25" t="e">
        <f t="shared" si="148"/>
        <v>#VALUE!</v>
      </c>
      <c r="AN145" s="25" t="e">
        <f t="shared" si="149"/>
        <v>#VALUE!</v>
      </c>
      <c r="AO145" s="25" t="str">
        <f t="shared" si="150"/>
        <v/>
      </c>
      <c r="AP145" s="35" t="str">
        <f t="shared" si="151"/>
        <v/>
      </c>
      <c r="AQ145" s="25"/>
      <c r="AR145" s="25">
        <v>5</v>
      </c>
      <c r="AS145" s="25">
        <v>2</v>
      </c>
      <c r="AT145" s="25">
        <v>2</v>
      </c>
      <c r="AU145" s="25">
        <v>0.5</v>
      </c>
      <c r="AV145" s="23"/>
      <c r="AW145" s="36" t="str">
        <f t="shared" si="152"/>
        <v/>
      </c>
      <c r="AX145" s="25" t="str">
        <f t="shared" si="153"/>
        <v/>
      </c>
      <c r="AY145" s="36" t="str">
        <f t="shared" si="154"/>
        <v/>
      </c>
      <c r="AZ145" s="25" t="str">
        <f t="shared" si="155"/>
        <v/>
      </c>
      <c r="BA145" s="36" t="str">
        <f t="shared" si="156"/>
        <v/>
      </c>
      <c r="BB145" s="25" t="str">
        <f t="shared" si="157"/>
        <v/>
      </c>
      <c r="BC145" s="36" t="str">
        <f t="shared" si="158"/>
        <v/>
      </c>
      <c r="BD145" s="25" t="str">
        <f t="shared" si="159"/>
        <v/>
      </c>
      <c r="BE145" s="36" t="str">
        <f t="shared" si="160"/>
        <v/>
      </c>
      <c r="BF145" s="25" t="str">
        <f t="shared" si="161"/>
        <v/>
      </c>
      <c r="BG145" s="36" t="str">
        <f t="shared" si="162"/>
        <v/>
      </c>
      <c r="BH145" s="25" t="str">
        <f t="shared" si="163"/>
        <v/>
      </c>
      <c r="BI145" s="36" t="str">
        <f t="shared" si="164"/>
        <v/>
      </c>
      <c r="BJ145" s="25" t="str">
        <f t="shared" si="165"/>
        <v/>
      </c>
      <c r="BK145" s="36" t="str">
        <f t="shared" si="166"/>
        <v/>
      </c>
      <c r="BL145" s="25" t="str">
        <f t="shared" si="167"/>
        <v/>
      </c>
      <c r="BM145" s="25" t="str">
        <f t="shared" si="168"/>
        <v/>
      </c>
      <c r="BN145" s="25" t="str">
        <f t="shared" si="169"/>
        <v/>
      </c>
      <c r="BO145" s="23"/>
      <c r="BP145" s="37">
        <f t="shared" si="170"/>
        <v>0</v>
      </c>
      <c r="BQ145" s="37">
        <f t="shared" si="171"/>
        <v>0</v>
      </c>
      <c r="BR145" s="37">
        <f t="shared" si="172"/>
        <v>0</v>
      </c>
      <c r="BS145" s="23"/>
      <c r="BT145" s="25" t="str">
        <f t="shared" si="173"/>
        <v/>
      </c>
      <c r="BU145" s="25" t="str">
        <f t="shared" si="174"/>
        <v/>
      </c>
      <c r="BV145" s="25" t="str">
        <f t="shared" si="175"/>
        <v>&gt;15000</v>
      </c>
      <c r="BW145" s="25" t="e">
        <f t="shared" si="176"/>
        <v>#VALUE!</v>
      </c>
      <c r="BX145" s="25" t="str">
        <f t="shared" si="177"/>
        <v/>
      </c>
      <c r="BY145" s="25" t="str">
        <f t="shared" si="178"/>
        <v>&gt;150000</v>
      </c>
      <c r="BZ145" s="25" t="str">
        <f t="shared" si="179"/>
        <v/>
      </c>
      <c r="CA145" s="25" t="str">
        <f t="shared" si="180"/>
        <v/>
      </c>
      <c r="CB145" s="25" t="str">
        <f t="shared" si="181"/>
        <v>&gt;150000</v>
      </c>
      <c r="CC145" s="23"/>
      <c r="CD145" s="22" t="str">
        <f t="shared" si="182"/>
        <v/>
      </c>
      <c r="CE145" s="30"/>
      <c r="CF145" s="25" t="str">
        <f t="shared" si="183"/>
        <v/>
      </c>
      <c r="CG145" s="38" t="str">
        <f t="shared" si="184"/>
        <v/>
      </c>
      <c r="IA145"/>
      <c r="IB145"/>
      <c r="IC145"/>
      <c r="ID145"/>
      <c r="IE145"/>
      <c r="IF145"/>
      <c r="IG145"/>
      <c r="IH145"/>
      <c r="II145"/>
      <c r="IJ145"/>
    </row>
    <row r="146" spans="1:244" s="4" customFormat="1" x14ac:dyDescent="0.25">
      <c r="A146" s="21">
        <v>142</v>
      </c>
      <c r="B146" s="34"/>
      <c r="C146" s="23"/>
      <c r="D146" s="34"/>
      <c r="E146" s="34"/>
      <c r="F146" s="34"/>
      <c r="G146" s="34"/>
      <c r="H146" s="34"/>
      <c r="I146" s="22"/>
      <c r="J146" s="34"/>
      <c r="K146" s="34"/>
      <c r="L146" s="25"/>
      <c r="M146" s="25" t="str">
        <f t="shared" si="124"/>
        <v/>
      </c>
      <c r="N146" s="25">
        <f t="shared" si="125"/>
        <v>9.9999999999999995E-7</v>
      </c>
      <c r="O146" s="25">
        <f t="shared" si="126"/>
        <v>9.9999999999999995E-7</v>
      </c>
      <c r="P146" s="25">
        <f t="shared" si="127"/>
        <v>9.9999999999999995E-7</v>
      </c>
      <c r="Q146" s="25">
        <f t="shared" si="128"/>
        <v>9.9999999999999995E-7</v>
      </c>
      <c r="R146" s="25">
        <f t="shared" si="129"/>
        <v>9.9999999999999995E-7</v>
      </c>
      <c r="S146" s="25">
        <f t="shared" si="130"/>
        <v>0</v>
      </c>
      <c r="T146" s="25">
        <f t="shared" si="131"/>
        <v>0</v>
      </c>
      <c r="U146" s="25">
        <f t="shared" si="132"/>
        <v>0</v>
      </c>
      <c r="V146" s="25">
        <f t="shared" si="133"/>
        <v>0</v>
      </c>
      <c r="W146" s="25">
        <f t="shared" si="134"/>
        <v>0</v>
      </c>
      <c r="X146" s="25" t="str">
        <f t="shared" si="135"/>
        <v/>
      </c>
      <c r="Y146" s="35" t="str">
        <f t="shared" si="136"/>
        <v/>
      </c>
      <c r="Z146" s="25"/>
      <c r="AA146" s="25" t="str">
        <f t="shared" si="137"/>
        <v/>
      </c>
      <c r="AB146" s="25">
        <f t="shared" si="138"/>
        <v>9.9999999999999995E-7</v>
      </c>
      <c r="AC146" s="25">
        <f t="shared" si="139"/>
        <v>9.9999999999999995E-7</v>
      </c>
      <c r="AD146" s="25">
        <f t="shared" si="140"/>
        <v>0</v>
      </c>
      <c r="AE146" s="25">
        <f t="shared" si="141"/>
        <v>0</v>
      </c>
      <c r="AF146" s="25" t="str">
        <f t="shared" si="142"/>
        <v/>
      </c>
      <c r="AG146" s="35" t="str">
        <f t="shared" si="143"/>
        <v/>
      </c>
      <c r="AH146" s="25"/>
      <c r="AI146" s="25" t="str">
        <f t="shared" si="144"/>
        <v/>
      </c>
      <c r="AJ146" s="25" t="str">
        <f t="shared" si="145"/>
        <v/>
      </c>
      <c r="AK146" s="25" t="str">
        <f t="shared" si="146"/>
        <v/>
      </c>
      <c r="AL146" s="25" t="str">
        <f t="shared" si="147"/>
        <v/>
      </c>
      <c r="AM146" s="25" t="e">
        <f t="shared" si="148"/>
        <v>#VALUE!</v>
      </c>
      <c r="AN146" s="25" t="e">
        <f t="shared" si="149"/>
        <v>#VALUE!</v>
      </c>
      <c r="AO146" s="25" t="str">
        <f t="shared" si="150"/>
        <v/>
      </c>
      <c r="AP146" s="35" t="str">
        <f t="shared" si="151"/>
        <v/>
      </c>
      <c r="AQ146" s="25"/>
      <c r="AR146" s="25">
        <v>5</v>
      </c>
      <c r="AS146" s="25">
        <v>2</v>
      </c>
      <c r="AT146" s="25">
        <v>2</v>
      </c>
      <c r="AU146" s="25">
        <v>0.5</v>
      </c>
      <c r="AV146" s="23"/>
      <c r="AW146" s="36" t="str">
        <f t="shared" si="152"/>
        <v/>
      </c>
      <c r="AX146" s="25" t="str">
        <f t="shared" si="153"/>
        <v/>
      </c>
      <c r="AY146" s="36" t="str">
        <f t="shared" si="154"/>
        <v/>
      </c>
      <c r="AZ146" s="25" t="str">
        <f t="shared" si="155"/>
        <v/>
      </c>
      <c r="BA146" s="36" t="str">
        <f t="shared" si="156"/>
        <v/>
      </c>
      <c r="BB146" s="25" t="str">
        <f t="shared" si="157"/>
        <v/>
      </c>
      <c r="BC146" s="36" t="str">
        <f t="shared" si="158"/>
        <v/>
      </c>
      <c r="BD146" s="25" t="str">
        <f t="shared" si="159"/>
        <v/>
      </c>
      <c r="BE146" s="36" t="str">
        <f t="shared" si="160"/>
        <v/>
      </c>
      <c r="BF146" s="25" t="str">
        <f t="shared" si="161"/>
        <v/>
      </c>
      <c r="BG146" s="36" t="str">
        <f t="shared" si="162"/>
        <v/>
      </c>
      <c r="BH146" s="25" t="str">
        <f t="shared" si="163"/>
        <v/>
      </c>
      <c r="BI146" s="36" t="str">
        <f t="shared" si="164"/>
        <v/>
      </c>
      <c r="BJ146" s="25" t="str">
        <f t="shared" si="165"/>
        <v/>
      </c>
      <c r="BK146" s="36" t="str">
        <f t="shared" si="166"/>
        <v/>
      </c>
      <c r="BL146" s="25" t="str">
        <f t="shared" si="167"/>
        <v/>
      </c>
      <c r="BM146" s="25" t="str">
        <f t="shared" si="168"/>
        <v/>
      </c>
      <c r="BN146" s="25" t="str">
        <f t="shared" si="169"/>
        <v/>
      </c>
      <c r="BO146" s="23"/>
      <c r="BP146" s="37">
        <f t="shared" si="170"/>
        <v>0</v>
      </c>
      <c r="BQ146" s="37">
        <f t="shared" si="171"/>
        <v>0</v>
      </c>
      <c r="BR146" s="37">
        <f t="shared" si="172"/>
        <v>0</v>
      </c>
      <c r="BS146" s="23"/>
      <c r="BT146" s="25" t="str">
        <f t="shared" si="173"/>
        <v/>
      </c>
      <c r="BU146" s="25" t="str">
        <f t="shared" si="174"/>
        <v/>
      </c>
      <c r="BV146" s="25" t="str">
        <f t="shared" si="175"/>
        <v>&gt;15000</v>
      </c>
      <c r="BW146" s="25" t="e">
        <f t="shared" si="176"/>
        <v>#VALUE!</v>
      </c>
      <c r="BX146" s="25" t="str">
        <f t="shared" si="177"/>
        <v/>
      </c>
      <c r="BY146" s="25" t="str">
        <f t="shared" si="178"/>
        <v>&gt;150000</v>
      </c>
      <c r="BZ146" s="25" t="str">
        <f t="shared" si="179"/>
        <v/>
      </c>
      <c r="CA146" s="25" t="str">
        <f t="shared" si="180"/>
        <v/>
      </c>
      <c r="CB146" s="25" t="str">
        <f t="shared" si="181"/>
        <v>&gt;150000</v>
      </c>
      <c r="CC146" s="23"/>
      <c r="CD146" s="22" t="str">
        <f t="shared" si="182"/>
        <v/>
      </c>
      <c r="CE146" s="30"/>
      <c r="CF146" s="25" t="str">
        <f t="shared" si="183"/>
        <v/>
      </c>
      <c r="CG146" s="38" t="str">
        <f t="shared" si="184"/>
        <v/>
      </c>
      <c r="IA146"/>
      <c r="IB146"/>
      <c r="IC146"/>
      <c r="ID146"/>
      <c r="IE146"/>
      <c r="IF146"/>
      <c r="IG146"/>
      <c r="IH146"/>
      <c r="II146"/>
      <c r="IJ146"/>
    </row>
    <row r="147" spans="1:244" s="4" customFormat="1" x14ac:dyDescent="0.25">
      <c r="A147" s="32">
        <v>143</v>
      </c>
      <c r="B147" s="34"/>
      <c r="C147" s="23"/>
      <c r="D147" s="34"/>
      <c r="E147" s="34"/>
      <c r="F147" s="34"/>
      <c r="G147" s="34"/>
      <c r="H147" s="34"/>
      <c r="I147" s="22"/>
      <c r="J147" s="34"/>
      <c r="K147" s="34"/>
      <c r="L147" s="25"/>
      <c r="M147" s="25" t="str">
        <f t="shared" si="124"/>
        <v/>
      </c>
      <c r="N147" s="25">
        <f t="shared" si="125"/>
        <v>9.9999999999999995E-7</v>
      </c>
      <c r="O147" s="25">
        <f t="shared" si="126"/>
        <v>9.9999999999999995E-7</v>
      </c>
      <c r="P147" s="25">
        <f t="shared" si="127"/>
        <v>9.9999999999999995E-7</v>
      </c>
      <c r="Q147" s="25">
        <f t="shared" si="128"/>
        <v>9.9999999999999995E-7</v>
      </c>
      <c r="R147" s="25">
        <f t="shared" si="129"/>
        <v>9.9999999999999995E-7</v>
      </c>
      <c r="S147" s="25">
        <f t="shared" si="130"/>
        <v>0</v>
      </c>
      <c r="T147" s="25">
        <f t="shared" si="131"/>
        <v>0</v>
      </c>
      <c r="U147" s="25">
        <f t="shared" si="132"/>
        <v>0</v>
      </c>
      <c r="V147" s="25">
        <f t="shared" si="133"/>
        <v>0</v>
      </c>
      <c r="W147" s="25">
        <f t="shared" si="134"/>
        <v>0</v>
      </c>
      <c r="X147" s="25" t="str">
        <f t="shared" si="135"/>
        <v/>
      </c>
      <c r="Y147" s="35" t="str">
        <f t="shared" si="136"/>
        <v/>
      </c>
      <c r="Z147" s="25"/>
      <c r="AA147" s="25" t="str">
        <f t="shared" si="137"/>
        <v/>
      </c>
      <c r="AB147" s="25">
        <f t="shared" si="138"/>
        <v>9.9999999999999995E-7</v>
      </c>
      <c r="AC147" s="25">
        <f t="shared" si="139"/>
        <v>9.9999999999999995E-7</v>
      </c>
      <c r="AD147" s="25">
        <f t="shared" si="140"/>
        <v>0</v>
      </c>
      <c r="AE147" s="25">
        <f t="shared" si="141"/>
        <v>0</v>
      </c>
      <c r="AF147" s="25" t="str">
        <f t="shared" si="142"/>
        <v/>
      </c>
      <c r="AG147" s="35" t="str">
        <f t="shared" si="143"/>
        <v/>
      </c>
      <c r="AH147" s="25"/>
      <c r="AI147" s="25" t="str">
        <f t="shared" si="144"/>
        <v/>
      </c>
      <c r="AJ147" s="25" t="str">
        <f t="shared" si="145"/>
        <v/>
      </c>
      <c r="AK147" s="25" t="str">
        <f t="shared" si="146"/>
        <v/>
      </c>
      <c r="AL147" s="25" t="str">
        <f t="shared" si="147"/>
        <v/>
      </c>
      <c r="AM147" s="25" t="e">
        <f t="shared" si="148"/>
        <v>#VALUE!</v>
      </c>
      <c r="AN147" s="25" t="e">
        <f t="shared" si="149"/>
        <v>#VALUE!</v>
      </c>
      <c r="AO147" s="25" t="str">
        <f t="shared" si="150"/>
        <v/>
      </c>
      <c r="AP147" s="35" t="str">
        <f t="shared" si="151"/>
        <v/>
      </c>
      <c r="AQ147" s="25"/>
      <c r="AR147" s="25">
        <v>5</v>
      </c>
      <c r="AS147" s="25">
        <v>2</v>
      </c>
      <c r="AT147" s="25">
        <v>2</v>
      </c>
      <c r="AU147" s="25">
        <v>0.5</v>
      </c>
      <c r="AV147" s="23"/>
      <c r="AW147" s="36" t="str">
        <f t="shared" si="152"/>
        <v/>
      </c>
      <c r="AX147" s="25" t="str">
        <f t="shared" si="153"/>
        <v/>
      </c>
      <c r="AY147" s="36" t="str">
        <f t="shared" si="154"/>
        <v/>
      </c>
      <c r="AZ147" s="25" t="str">
        <f t="shared" si="155"/>
        <v/>
      </c>
      <c r="BA147" s="36" t="str">
        <f t="shared" si="156"/>
        <v/>
      </c>
      <c r="BB147" s="25" t="str">
        <f t="shared" si="157"/>
        <v/>
      </c>
      <c r="BC147" s="36" t="str">
        <f t="shared" si="158"/>
        <v/>
      </c>
      <c r="BD147" s="25" t="str">
        <f t="shared" si="159"/>
        <v/>
      </c>
      <c r="BE147" s="36" t="str">
        <f t="shared" si="160"/>
        <v/>
      </c>
      <c r="BF147" s="25" t="str">
        <f t="shared" si="161"/>
        <v/>
      </c>
      <c r="BG147" s="36" t="str">
        <f t="shared" si="162"/>
        <v/>
      </c>
      <c r="BH147" s="25" t="str">
        <f t="shared" si="163"/>
        <v/>
      </c>
      <c r="BI147" s="36" t="str">
        <f t="shared" si="164"/>
        <v/>
      </c>
      <c r="BJ147" s="25" t="str">
        <f t="shared" si="165"/>
        <v/>
      </c>
      <c r="BK147" s="36" t="str">
        <f t="shared" si="166"/>
        <v/>
      </c>
      <c r="BL147" s="25" t="str">
        <f t="shared" si="167"/>
        <v/>
      </c>
      <c r="BM147" s="25" t="str">
        <f t="shared" si="168"/>
        <v/>
      </c>
      <c r="BN147" s="25" t="str">
        <f t="shared" si="169"/>
        <v/>
      </c>
      <c r="BO147" s="23"/>
      <c r="BP147" s="37">
        <f t="shared" si="170"/>
        <v>0</v>
      </c>
      <c r="BQ147" s="37">
        <f t="shared" si="171"/>
        <v>0</v>
      </c>
      <c r="BR147" s="37">
        <f t="shared" si="172"/>
        <v>0</v>
      </c>
      <c r="BS147" s="23"/>
      <c r="BT147" s="25" t="str">
        <f t="shared" si="173"/>
        <v/>
      </c>
      <c r="BU147" s="25" t="str">
        <f t="shared" si="174"/>
        <v/>
      </c>
      <c r="BV147" s="25" t="str">
        <f t="shared" si="175"/>
        <v>&gt;15000</v>
      </c>
      <c r="BW147" s="25" t="e">
        <f t="shared" si="176"/>
        <v>#VALUE!</v>
      </c>
      <c r="BX147" s="25" t="str">
        <f t="shared" si="177"/>
        <v/>
      </c>
      <c r="BY147" s="25" t="str">
        <f t="shared" si="178"/>
        <v>&gt;150000</v>
      </c>
      <c r="BZ147" s="25" t="str">
        <f t="shared" si="179"/>
        <v/>
      </c>
      <c r="CA147" s="25" t="str">
        <f t="shared" si="180"/>
        <v/>
      </c>
      <c r="CB147" s="25" t="str">
        <f t="shared" si="181"/>
        <v>&gt;150000</v>
      </c>
      <c r="CC147" s="23"/>
      <c r="CD147" s="22" t="str">
        <f t="shared" si="182"/>
        <v/>
      </c>
      <c r="CE147" s="30"/>
      <c r="CF147" s="25" t="str">
        <f t="shared" si="183"/>
        <v/>
      </c>
      <c r="CG147" s="38" t="str">
        <f t="shared" si="184"/>
        <v/>
      </c>
      <c r="IA147"/>
      <c r="IB147"/>
      <c r="IC147"/>
      <c r="ID147"/>
      <c r="IE147"/>
      <c r="IF147"/>
      <c r="IG147"/>
      <c r="IH147"/>
      <c r="II147"/>
      <c r="IJ147"/>
    </row>
    <row r="148" spans="1:244" s="4" customFormat="1" x14ac:dyDescent="0.25">
      <c r="A148" s="21">
        <v>144</v>
      </c>
      <c r="B148" s="34"/>
      <c r="C148" s="23"/>
      <c r="D148" s="34"/>
      <c r="E148" s="34"/>
      <c r="F148" s="34"/>
      <c r="G148" s="34"/>
      <c r="H148" s="34"/>
      <c r="I148" s="22"/>
      <c r="J148" s="34"/>
      <c r="K148" s="34"/>
      <c r="L148" s="25"/>
      <c r="M148" s="25" t="str">
        <f t="shared" si="124"/>
        <v/>
      </c>
      <c r="N148" s="25">
        <f t="shared" si="125"/>
        <v>9.9999999999999995E-7</v>
      </c>
      <c r="O148" s="25">
        <f t="shared" si="126"/>
        <v>9.9999999999999995E-7</v>
      </c>
      <c r="P148" s="25">
        <f t="shared" si="127"/>
        <v>9.9999999999999995E-7</v>
      </c>
      <c r="Q148" s="25">
        <f t="shared" si="128"/>
        <v>9.9999999999999995E-7</v>
      </c>
      <c r="R148" s="25">
        <f t="shared" si="129"/>
        <v>9.9999999999999995E-7</v>
      </c>
      <c r="S148" s="25">
        <f t="shared" si="130"/>
        <v>0</v>
      </c>
      <c r="T148" s="25">
        <f t="shared" si="131"/>
        <v>0</v>
      </c>
      <c r="U148" s="25">
        <f t="shared" si="132"/>
        <v>0</v>
      </c>
      <c r="V148" s="25">
        <f t="shared" si="133"/>
        <v>0</v>
      </c>
      <c r="W148" s="25">
        <f t="shared" si="134"/>
        <v>0</v>
      </c>
      <c r="X148" s="25" t="str">
        <f t="shared" si="135"/>
        <v/>
      </c>
      <c r="Y148" s="35" t="str">
        <f t="shared" si="136"/>
        <v/>
      </c>
      <c r="Z148" s="25"/>
      <c r="AA148" s="25" t="str">
        <f t="shared" si="137"/>
        <v/>
      </c>
      <c r="AB148" s="25">
        <f t="shared" si="138"/>
        <v>9.9999999999999995E-7</v>
      </c>
      <c r="AC148" s="25">
        <f t="shared" si="139"/>
        <v>9.9999999999999995E-7</v>
      </c>
      <c r="AD148" s="25">
        <f t="shared" si="140"/>
        <v>0</v>
      </c>
      <c r="AE148" s="25">
        <f t="shared" si="141"/>
        <v>0</v>
      </c>
      <c r="AF148" s="25" t="str">
        <f t="shared" si="142"/>
        <v/>
      </c>
      <c r="AG148" s="35" t="str">
        <f t="shared" si="143"/>
        <v/>
      </c>
      <c r="AH148" s="25"/>
      <c r="AI148" s="25" t="str">
        <f t="shared" si="144"/>
        <v/>
      </c>
      <c r="AJ148" s="25" t="str">
        <f t="shared" si="145"/>
        <v/>
      </c>
      <c r="AK148" s="25" t="str">
        <f t="shared" si="146"/>
        <v/>
      </c>
      <c r="AL148" s="25" t="str">
        <f t="shared" si="147"/>
        <v/>
      </c>
      <c r="AM148" s="25" t="e">
        <f t="shared" si="148"/>
        <v>#VALUE!</v>
      </c>
      <c r="AN148" s="25" t="e">
        <f t="shared" si="149"/>
        <v>#VALUE!</v>
      </c>
      <c r="AO148" s="25" t="str">
        <f t="shared" si="150"/>
        <v/>
      </c>
      <c r="AP148" s="35" t="str">
        <f t="shared" si="151"/>
        <v/>
      </c>
      <c r="AQ148" s="25"/>
      <c r="AR148" s="25">
        <v>5</v>
      </c>
      <c r="AS148" s="25">
        <v>2</v>
      </c>
      <c r="AT148" s="25">
        <v>2</v>
      </c>
      <c r="AU148" s="25">
        <v>0.5</v>
      </c>
      <c r="AV148" s="23"/>
      <c r="AW148" s="36" t="str">
        <f t="shared" si="152"/>
        <v/>
      </c>
      <c r="AX148" s="25" t="str">
        <f t="shared" si="153"/>
        <v/>
      </c>
      <c r="AY148" s="36" t="str">
        <f t="shared" si="154"/>
        <v/>
      </c>
      <c r="AZ148" s="25" t="str">
        <f t="shared" si="155"/>
        <v/>
      </c>
      <c r="BA148" s="36" t="str">
        <f t="shared" si="156"/>
        <v/>
      </c>
      <c r="BB148" s="25" t="str">
        <f t="shared" si="157"/>
        <v/>
      </c>
      <c r="BC148" s="36" t="str">
        <f t="shared" si="158"/>
        <v/>
      </c>
      <c r="BD148" s="25" t="str">
        <f t="shared" si="159"/>
        <v/>
      </c>
      <c r="BE148" s="36" t="str">
        <f t="shared" si="160"/>
        <v/>
      </c>
      <c r="BF148" s="25" t="str">
        <f t="shared" si="161"/>
        <v/>
      </c>
      <c r="BG148" s="36" t="str">
        <f t="shared" si="162"/>
        <v/>
      </c>
      <c r="BH148" s="25" t="str">
        <f t="shared" si="163"/>
        <v/>
      </c>
      <c r="BI148" s="36" t="str">
        <f t="shared" si="164"/>
        <v/>
      </c>
      <c r="BJ148" s="25" t="str">
        <f t="shared" si="165"/>
        <v/>
      </c>
      <c r="BK148" s="36" t="str">
        <f t="shared" si="166"/>
        <v/>
      </c>
      <c r="BL148" s="25" t="str">
        <f t="shared" si="167"/>
        <v/>
      </c>
      <c r="BM148" s="25" t="str">
        <f t="shared" si="168"/>
        <v/>
      </c>
      <c r="BN148" s="25" t="str">
        <f t="shared" si="169"/>
        <v/>
      </c>
      <c r="BO148" s="23"/>
      <c r="BP148" s="37">
        <f t="shared" si="170"/>
        <v>0</v>
      </c>
      <c r="BQ148" s="37">
        <f t="shared" si="171"/>
        <v>0</v>
      </c>
      <c r="BR148" s="37">
        <f t="shared" si="172"/>
        <v>0</v>
      </c>
      <c r="BS148" s="23"/>
      <c r="BT148" s="25" t="str">
        <f t="shared" si="173"/>
        <v/>
      </c>
      <c r="BU148" s="25" t="str">
        <f t="shared" si="174"/>
        <v/>
      </c>
      <c r="BV148" s="25" t="str">
        <f t="shared" si="175"/>
        <v>&gt;15000</v>
      </c>
      <c r="BW148" s="25" t="e">
        <f t="shared" si="176"/>
        <v>#VALUE!</v>
      </c>
      <c r="BX148" s="25" t="str">
        <f t="shared" si="177"/>
        <v/>
      </c>
      <c r="BY148" s="25" t="str">
        <f t="shared" si="178"/>
        <v>&gt;150000</v>
      </c>
      <c r="BZ148" s="25" t="str">
        <f t="shared" si="179"/>
        <v/>
      </c>
      <c r="CA148" s="25" t="str">
        <f t="shared" si="180"/>
        <v/>
      </c>
      <c r="CB148" s="25" t="str">
        <f t="shared" si="181"/>
        <v>&gt;150000</v>
      </c>
      <c r="CC148" s="23"/>
      <c r="CD148" s="22" t="str">
        <f t="shared" si="182"/>
        <v/>
      </c>
      <c r="CE148" s="30"/>
      <c r="CF148" s="25" t="str">
        <f t="shared" si="183"/>
        <v/>
      </c>
      <c r="CG148" s="38" t="str">
        <f t="shared" si="184"/>
        <v/>
      </c>
      <c r="IA148"/>
      <c r="IB148"/>
      <c r="IC148"/>
      <c r="ID148"/>
      <c r="IE148"/>
      <c r="IF148"/>
      <c r="IG148"/>
      <c r="IH148"/>
      <c r="II148"/>
      <c r="IJ148"/>
    </row>
    <row r="149" spans="1:244" s="4" customFormat="1" x14ac:dyDescent="0.25">
      <c r="A149" s="32">
        <v>145</v>
      </c>
      <c r="B149" s="34"/>
      <c r="C149" s="23"/>
      <c r="D149" s="34"/>
      <c r="E149" s="34"/>
      <c r="F149" s="34"/>
      <c r="G149" s="34"/>
      <c r="H149" s="34"/>
      <c r="I149" s="22"/>
      <c r="J149" s="34"/>
      <c r="K149" s="34"/>
      <c r="L149" s="25"/>
      <c r="M149" s="25" t="str">
        <f t="shared" si="124"/>
        <v/>
      </c>
      <c r="N149" s="25">
        <f t="shared" si="125"/>
        <v>9.9999999999999995E-7</v>
      </c>
      <c r="O149" s="25">
        <f t="shared" si="126"/>
        <v>9.9999999999999995E-7</v>
      </c>
      <c r="P149" s="25">
        <f t="shared" si="127"/>
        <v>9.9999999999999995E-7</v>
      </c>
      <c r="Q149" s="25">
        <f t="shared" si="128"/>
        <v>9.9999999999999995E-7</v>
      </c>
      <c r="R149" s="25">
        <f t="shared" si="129"/>
        <v>9.9999999999999995E-7</v>
      </c>
      <c r="S149" s="25">
        <f t="shared" si="130"/>
        <v>0</v>
      </c>
      <c r="T149" s="25">
        <f t="shared" si="131"/>
        <v>0</v>
      </c>
      <c r="U149" s="25">
        <f t="shared" si="132"/>
        <v>0</v>
      </c>
      <c r="V149" s="25">
        <f t="shared" si="133"/>
        <v>0</v>
      </c>
      <c r="W149" s="25">
        <f t="shared" si="134"/>
        <v>0</v>
      </c>
      <c r="X149" s="25" t="str">
        <f t="shared" si="135"/>
        <v/>
      </c>
      <c r="Y149" s="35" t="str">
        <f t="shared" si="136"/>
        <v/>
      </c>
      <c r="Z149" s="25"/>
      <c r="AA149" s="25" t="str">
        <f t="shared" si="137"/>
        <v/>
      </c>
      <c r="AB149" s="25">
        <f t="shared" si="138"/>
        <v>9.9999999999999995E-7</v>
      </c>
      <c r="AC149" s="25">
        <f t="shared" si="139"/>
        <v>9.9999999999999995E-7</v>
      </c>
      <c r="AD149" s="25">
        <f t="shared" si="140"/>
        <v>0</v>
      </c>
      <c r="AE149" s="25">
        <f t="shared" si="141"/>
        <v>0</v>
      </c>
      <c r="AF149" s="25" t="str">
        <f t="shared" si="142"/>
        <v/>
      </c>
      <c r="AG149" s="35" t="str">
        <f t="shared" si="143"/>
        <v/>
      </c>
      <c r="AH149" s="25"/>
      <c r="AI149" s="25" t="str">
        <f t="shared" si="144"/>
        <v/>
      </c>
      <c r="AJ149" s="25" t="str">
        <f t="shared" si="145"/>
        <v/>
      </c>
      <c r="AK149" s="25" t="str">
        <f t="shared" si="146"/>
        <v/>
      </c>
      <c r="AL149" s="25" t="str">
        <f t="shared" si="147"/>
        <v/>
      </c>
      <c r="AM149" s="25" t="e">
        <f t="shared" si="148"/>
        <v>#VALUE!</v>
      </c>
      <c r="AN149" s="25" t="e">
        <f t="shared" si="149"/>
        <v>#VALUE!</v>
      </c>
      <c r="AO149" s="25" t="str">
        <f t="shared" si="150"/>
        <v/>
      </c>
      <c r="AP149" s="35" t="str">
        <f t="shared" si="151"/>
        <v/>
      </c>
      <c r="AQ149" s="25"/>
      <c r="AR149" s="25">
        <v>5</v>
      </c>
      <c r="AS149" s="25">
        <v>2</v>
      </c>
      <c r="AT149" s="25">
        <v>2</v>
      </c>
      <c r="AU149" s="25">
        <v>0.5</v>
      </c>
      <c r="AV149" s="23"/>
      <c r="AW149" s="36" t="str">
        <f t="shared" si="152"/>
        <v/>
      </c>
      <c r="AX149" s="25" t="str">
        <f t="shared" si="153"/>
        <v/>
      </c>
      <c r="AY149" s="36" t="str">
        <f t="shared" si="154"/>
        <v/>
      </c>
      <c r="AZ149" s="25" t="str">
        <f t="shared" si="155"/>
        <v/>
      </c>
      <c r="BA149" s="36" t="str">
        <f t="shared" si="156"/>
        <v/>
      </c>
      <c r="BB149" s="25" t="str">
        <f t="shared" si="157"/>
        <v/>
      </c>
      <c r="BC149" s="36" t="str">
        <f t="shared" si="158"/>
        <v/>
      </c>
      <c r="BD149" s="25" t="str">
        <f t="shared" si="159"/>
        <v/>
      </c>
      <c r="BE149" s="36" t="str">
        <f t="shared" si="160"/>
        <v/>
      </c>
      <c r="BF149" s="25" t="str">
        <f t="shared" si="161"/>
        <v/>
      </c>
      <c r="BG149" s="36" t="str">
        <f t="shared" si="162"/>
        <v/>
      </c>
      <c r="BH149" s="25" t="str">
        <f t="shared" si="163"/>
        <v/>
      </c>
      <c r="BI149" s="36" t="str">
        <f t="shared" si="164"/>
        <v/>
      </c>
      <c r="BJ149" s="25" t="str">
        <f t="shared" si="165"/>
        <v/>
      </c>
      <c r="BK149" s="36" t="str">
        <f t="shared" si="166"/>
        <v/>
      </c>
      <c r="BL149" s="25" t="str">
        <f t="shared" si="167"/>
        <v/>
      </c>
      <c r="BM149" s="25" t="str">
        <f t="shared" si="168"/>
        <v/>
      </c>
      <c r="BN149" s="25" t="str">
        <f t="shared" si="169"/>
        <v/>
      </c>
      <c r="BO149" s="23"/>
      <c r="BP149" s="37">
        <f t="shared" si="170"/>
        <v>0</v>
      </c>
      <c r="BQ149" s="37">
        <f t="shared" si="171"/>
        <v>0</v>
      </c>
      <c r="BR149" s="37">
        <f t="shared" si="172"/>
        <v>0</v>
      </c>
      <c r="BS149" s="23"/>
      <c r="BT149" s="25" t="str">
        <f t="shared" si="173"/>
        <v/>
      </c>
      <c r="BU149" s="25" t="str">
        <f t="shared" si="174"/>
        <v/>
      </c>
      <c r="BV149" s="25" t="str">
        <f t="shared" si="175"/>
        <v>&gt;15000</v>
      </c>
      <c r="BW149" s="25" t="e">
        <f t="shared" si="176"/>
        <v>#VALUE!</v>
      </c>
      <c r="BX149" s="25" t="str">
        <f t="shared" si="177"/>
        <v/>
      </c>
      <c r="BY149" s="25" t="str">
        <f t="shared" si="178"/>
        <v>&gt;150000</v>
      </c>
      <c r="BZ149" s="25" t="str">
        <f t="shared" si="179"/>
        <v/>
      </c>
      <c r="CA149" s="25" t="str">
        <f t="shared" si="180"/>
        <v/>
      </c>
      <c r="CB149" s="25" t="str">
        <f t="shared" si="181"/>
        <v>&gt;150000</v>
      </c>
      <c r="CC149" s="23"/>
      <c r="CD149" s="22" t="str">
        <f t="shared" si="182"/>
        <v/>
      </c>
      <c r="CE149" s="30"/>
      <c r="CF149" s="25" t="str">
        <f t="shared" si="183"/>
        <v/>
      </c>
      <c r="CG149" s="38" t="str">
        <f t="shared" si="184"/>
        <v/>
      </c>
      <c r="IA149"/>
      <c r="IB149"/>
      <c r="IC149"/>
      <c r="ID149"/>
      <c r="IE149"/>
      <c r="IF149"/>
      <c r="IG149"/>
      <c r="IH149"/>
      <c r="II149"/>
      <c r="IJ149"/>
    </row>
    <row r="150" spans="1:244" s="4" customFormat="1" x14ac:dyDescent="0.25">
      <c r="A150" s="21">
        <v>146</v>
      </c>
      <c r="B150" s="34"/>
      <c r="C150" s="23"/>
      <c r="D150" s="34"/>
      <c r="E150" s="34"/>
      <c r="F150" s="34"/>
      <c r="G150" s="34"/>
      <c r="H150" s="34"/>
      <c r="I150" s="22"/>
      <c r="J150" s="34"/>
      <c r="K150" s="34"/>
      <c r="L150" s="25"/>
      <c r="M150" s="25" t="str">
        <f t="shared" si="124"/>
        <v/>
      </c>
      <c r="N150" s="25">
        <f t="shared" si="125"/>
        <v>9.9999999999999995E-7</v>
      </c>
      <c r="O150" s="25">
        <f t="shared" si="126"/>
        <v>9.9999999999999995E-7</v>
      </c>
      <c r="P150" s="25">
        <f t="shared" si="127"/>
        <v>9.9999999999999995E-7</v>
      </c>
      <c r="Q150" s="25">
        <f t="shared" si="128"/>
        <v>9.9999999999999995E-7</v>
      </c>
      <c r="R150" s="25">
        <f t="shared" si="129"/>
        <v>9.9999999999999995E-7</v>
      </c>
      <c r="S150" s="25">
        <f t="shared" si="130"/>
        <v>0</v>
      </c>
      <c r="T150" s="25">
        <f t="shared" si="131"/>
        <v>0</v>
      </c>
      <c r="U150" s="25">
        <f t="shared" si="132"/>
        <v>0</v>
      </c>
      <c r="V150" s="25">
        <f t="shared" si="133"/>
        <v>0</v>
      </c>
      <c r="W150" s="25">
        <f t="shared" si="134"/>
        <v>0</v>
      </c>
      <c r="X150" s="25" t="str">
        <f t="shared" si="135"/>
        <v/>
      </c>
      <c r="Y150" s="35" t="str">
        <f t="shared" si="136"/>
        <v/>
      </c>
      <c r="Z150" s="25"/>
      <c r="AA150" s="25" t="str">
        <f t="shared" si="137"/>
        <v/>
      </c>
      <c r="AB150" s="25">
        <f t="shared" si="138"/>
        <v>9.9999999999999995E-7</v>
      </c>
      <c r="AC150" s="25">
        <f t="shared" si="139"/>
        <v>9.9999999999999995E-7</v>
      </c>
      <c r="AD150" s="25">
        <f t="shared" si="140"/>
        <v>0</v>
      </c>
      <c r="AE150" s="25">
        <f t="shared" si="141"/>
        <v>0</v>
      </c>
      <c r="AF150" s="25" t="str">
        <f t="shared" si="142"/>
        <v/>
      </c>
      <c r="AG150" s="35" t="str">
        <f t="shared" si="143"/>
        <v/>
      </c>
      <c r="AH150" s="25"/>
      <c r="AI150" s="25" t="str">
        <f t="shared" si="144"/>
        <v/>
      </c>
      <c r="AJ150" s="25" t="str">
        <f t="shared" si="145"/>
        <v/>
      </c>
      <c r="AK150" s="25" t="str">
        <f t="shared" si="146"/>
        <v/>
      </c>
      <c r="AL150" s="25" t="str">
        <f t="shared" si="147"/>
        <v/>
      </c>
      <c r="AM150" s="25" t="e">
        <f t="shared" si="148"/>
        <v>#VALUE!</v>
      </c>
      <c r="AN150" s="25" t="e">
        <f t="shared" si="149"/>
        <v>#VALUE!</v>
      </c>
      <c r="AO150" s="25" t="str">
        <f t="shared" si="150"/>
        <v/>
      </c>
      <c r="AP150" s="35" t="str">
        <f t="shared" si="151"/>
        <v/>
      </c>
      <c r="AQ150" s="25"/>
      <c r="AR150" s="25">
        <v>5</v>
      </c>
      <c r="AS150" s="25">
        <v>2</v>
      </c>
      <c r="AT150" s="25">
        <v>2</v>
      </c>
      <c r="AU150" s="25">
        <v>0.5</v>
      </c>
      <c r="AV150" s="23"/>
      <c r="AW150" s="36" t="str">
        <f t="shared" si="152"/>
        <v/>
      </c>
      <c r="AX150" s="25" t="str">
        <f t="shared" si="153"/>
        <v/>
      </c>
      <c r="AY150" s="36" t="str">
        <f t="shared" si="154"/>
        <v/>
      </c>
      <c r="AZ150" s="25" t="str">
        <f t="shared" si="155"/>
        <v/>
      </c>
      <c r="BA150" s="36" t="str">
        <f t="shared" si="156"/>
        <v/>
      </c>
      <c r="BB150" s="25" t="str">
        <f t="shared" si="157"/>
        <v/>
      </c>
      <c r="BC150" s="36" t="str">
        <f t="shared" si="158"/>
        <v/>
      </c>
      <c r="BD150" s="25" t="str">
        <f t="shared" si="159"/>
        <v/>
      </c>
      <c r="BE150" s="36" t="str">
        <f t="shared" si="160"/>
        <v/>
      </c>
      <c r="BF150" s="25" t="str">
        <f t="shared" si="161"/>
        <v/>
      </c>
      <c r="BG150" s="36" t="str">
        <f t="shared" si="162"/>
        <v/>
      </c>
      <c r="BH150" s="25" t="str">
        <f t="shared" si="163"/>
        <v/>
      </c>
      <c r="BI150" s="36" t="str">
        <f t="shared" si="164"/>
        <v/>
      </c>
      <c r="BJ150" s="25" t="str">
        <f t="shared" si="165"/>
        <v/>
      </c>
      <c r="BK150" s="36" t="str">
        <f t="shared" si="166"/>
        <v/>
      </c>
      <c r="BL150" s="25" t="str">
        <f t="shared" si="167"/>
        <v/>
      </c>
      <c r="BM150" s="25" t="str">
        <f t="shared" si="168"/>
        <v/>
      </c>
      <c r="BN150" s="25" t="str">
        <f t="shared" si="169"/>
        <v/>
      </c>
      <c r="BO150" s="23"/>
      <c r="BP150" s="37">
        <f t="shared" si="170"/>
        <v>0</v>
      </c>
      <c r="BQ150" s="37">
        <f t="shared" si="171"/>
        <v>0</v>
      </c>
      <c r="BR150" s="37">
        <f t="shared" si="172"/>
        <v>0</v>
      </c>
      <c r="BS150" s="23"/>
      <c r="BT150" s="25" t="str">
        <f t="shared" si="173"/>
        <v/>
      </c>
      <c r="BU150" s="25" t="str">
        <f t="shared" si="174"/>
        <v/>
      </c>
      <c r="BV150" s="25" t="str">
        <f t="shared" si="175"/>
        <v>&gt;15000</v>
      </c>
      <c r="BW150" s="25" t="e">
        <f t="shared" si="176"/>
        <v>#VALUE!</v>
      </c>
      <c r="BX150" s="25" t="str">
        <f t="shared" si="177"/>
        <v/>
      </c>
      <c r="BY150" s="25" t="str">
        <f t="shared" si="178"/>
        <v>&gt;150000</v>
      </c>
      <c r="BZ150" s="25" t="str">
        <f t="shared" si="179"/>
        <v/>
      </c>
      <c r="CA150" s="25" t="str">
        <f t="shared" si="180"/>
        <v/>
      </c>
      <c r="CB150" s="25" t="str">
        <f t="shared" si="181"/>
        <v>&gt;150000</v>
      </c>
      <c r="CC150" s="23"/>
      <c r="CD150" s="22" t="str">
        <f t="shared" si="182"/>
        <v/>
      </c>
      <c r="CE150" s="30"/>
      <c r="CF150" s="25" t="str">
        <f t="shared" si="183"/>
        <v/>
      </c>
      <c r="CG150" s="38" t="str">
        <f t="shared" si="184"/>
        <v/>
      </c>
      <c r="IA150"/>
      <c r="IB150"/>
      <c r="IC150"/>
      <c r="ID150"/>
      <c r="IE150"/>
      <c r="IF150"/>
      <c r="IG150"/>
      <c r="IH150"/>
      <c r="II150"/>
      <c r="IJ150"/>
    </row>
    <row r="151" spans="1:244" s="4" customFormat="1" x14ac:dyDescent="0.25">
      <c r="A151" s="32">
        <v>147</v>
      </c>
      <c r="B151" s="34"/>
      <c r="C151" s="23"/>
      <c r="D151" s="34"/>
      <c r="E151" s="34"/>
      <c r="F151" s="34"/>
      <c r="G151" s="34"/>
      <c r="H151" s="34"/>
      <c r="I151" s="22"/>
      <c r="J151" s="34"/>
      <c r="K151" s="34"/>
      <c r="L151" s="25"/>
      <c r="M151" s="25" t="str">
        <f t="shared" si="124"/>
        <v/>
      </c>
      <c r="N151" s="25">
        <f t="shared" si="125"/>
        <v>9.9999999999999995E-7</v>
      </c>
      <c r="O151" s="25">
        <f t="shared" si="126"/>
        <v>9.9999999999999995E-7</v>
      </c>
      <c r="P151" s="25">
        <f t="shared" si="127"/>
        <v>9.9999999999999995E-7</v>
      </c>
      <c r="Q151" s="25">
        <f t="shared" si="128"/>
        <v>9.9999999999999995E-7</v>
      </c>
      <c r="R151" s="25">
        <f t="shared" si="129"/>
        <v>9.9999999999999995E-7</v>
      </c>
      <c r="S151" s="25">
        <f t="shared" si="130"/>
        <v>0</v>
      </c>
      <c r="T151" s="25">
        <f t="shared" si="131"/>
        <v>0</v>
      </c>
      <c r="U151" s="25">
        <f t="shared" si="132"/>
        <v>0</v>
      </c>
      <c r="V151" s="25">
        <f t="shared" si="133"/>
        <v>0</v>
      </c>
      <c r="W151" s="25">
        <f t="shared" si="134"/>
        <v>0</v>
      </c>
      <c r="X151" s="25" t="str">
        <f t="shared" si="135"/>
        <v/>
      </c>
      <c r="Y151" s="35" t="str">
        <f t="shared" si="136"/>
        <v/>
      </c>
      <c r="Z151" s="25"/>
      <c r="AA151" s="25" t="str">
        <f t="shared" si="137"/>
        <v/>
      </c>
      <c r="AB151" s="25">
        <f t="shared" si="138"/>
        <v>9.9999999999999995E-7</v>
      </c>
      <c r="AC151" s="25">
        <f t="shared" si="139"/>
        <v>9.9999999999999995E-7</v>
      </c>
      <c r="AD151" s="25">
        <f t="shared" si="140"/>
        <v>0</v>
      </c>
      <c r="AE151" s="25">
        <f t="shared" si="141"/>
        <v>0</v>
      </c>
      <c r="AF151" s="25" t="str">
        <f t="shared" si="142"/>
        <v/>
      </c>
      <c r="AG151" s="35" t="str">
        <f t="shared" si="143"/>
        <v/>
      </c>
      <c r="AH151" s="25"/>
      <c r="AI151" s="25" t="str">
        <f t="shared" si="144"/>
        <v/>
      </c>
      <c r="AJ151" s="25" t="str">
        <f t="shared" si="145"/>
        <v/>
      </c>
      <c r="AK151" s="25" t="str">
        <f t="shared" si="146"/>
        <v/>
      </c>
      <c r="AL151" s="25" t="str">
        <f t="shared" si="147"/>
        <v/>
      </c>
      <c r="AM151" s="25" t="e">
        <f t="shared" si="148"/>
        <v>#VALUE!</v>
      </c>
      <c r="AN151" s="25" t="e">
        <f t="shared" si="149"/>
        <v>#VALUE!</v>
      </c>
      <c r="AO151" s="25" t="str">
        <f t="shared" si="150"/>
        <v/>
      </c>
      <c r="AP151" s="35" t="str">
        <f t="shared" si="151"/>
        <v/>
      </c>
      <c r="AQ151" s="25"/>
      <c r="AR151" s="25">
        <v>5</v>
      </c>
      <c r="AS151" s="25">
        <v>2</v>
      </c>
      <c r="AT151" s="25">
        <v>2</v>
      </c>
      <c r="AU151" s="25">
        <v>0.5</v>
      </c>
      <c r="AV151" s="23"/>
      <c r="AW151" s="36" t="str">
        <f t="shared" si="152"/>
        <v/>
      </c>
      <c r="AX151" s="25" t="str">
        <f t="shared" si="153"/>
        <v/>
      </c>
      <c r="AY151" s="36" t="str">
        <f t="shared" si="154"/>
        <v/>
      </c>
      <c r="AZ151" s="25" t="str">
        <f t="shared" si="155"/>
        <v/>
      </c>
      <c r="BA151" s="36" t="str">
        <f t="shared" si="156"/>
        <v/>
      </c>
      <c r="BB151" s="25" t="str">
        <f t="shared" si="157"/>
        <v/>
      </c>
      <c r="BC151" s="36" t="str">
        <f t="shared" si="158"/>
        <v/>
      </c>
      <c r="BD151" s="25" t="str">
        <f t="shared" si="159"/>
        <v/>
      </c>
      <c r="BE151" s="36" t="str">
        <f t="shared" si="160"/>
        <v/>
      </c>
      <c r="BF151" s="25" t="str">
        <f t="shared" si="161"/>
        <v/>
      </c>
      <c r="BG151" s="36" t="str">
        <f t="shared" si="162"/>
        <v/>
      </c>
      <c r="BH151" s="25" t="str">
        <f t="shared" si="163"/>
        <v/>
      </c>
      <c r="BI151" s="36" t="str">
        <f t="shared" si="164"/>
        <v/>
      </c>
      <c r="BJ151" s="25" t="str">
        <f t="shared" si="165"/>
        <v/>
      </c>
      <c r="BK151" s="36" t="str">
        <f t="shared" si="166"/>
        <v/>
      </c>
      <c r="BL151" s="25" t="str">
        <f t="shared" si="167"/>
        <v/>
      </c>
      <c r="BM151" s="25" t="str">
        <f t="shared" si="168"/>
        <v/>
      </c>
      <c r="BN151" s="25" t="str">
        <f t="shared" si="169"/>
        <v/>
      </c>
      <c r="BO151" s="23"/>
      <c r="BP151" s="37">
        <f t="shared" si="170"/>
        <v>0</v>
      </c>
      <c r="BQ151" s="37">
        <f t="shared" si="171"/>
        <v>0</v>
      </c>
      <c r="BR151" s="37">
        <f t="shared" si="172"/>
        <v>0</v>
      </c>
      <c r="BS151" s="23"/>
      <c r="BT151" s="25" t="str">
        <f t="shared" si="173"/>
        <v/>
      </c>
      <c r="BU151" s="25" t="str">
        <f t="shared" si="174"/>
        <v/>
      </c>
      <c r="BV151" s="25" t="str">
        <f t="shared" si="175"/>
        <v>&gt;15000</v>
      </c>
      <c r="BW151" s="25" t="e">
        <f t="shared" si="176"/>
        <v>#VALUE!</v>
      </c>
      <c r="BX151" s="25" t="str">
        <f t="shared" si="177"/>
        <v/>
      </c>
      <c r="BY151" s="25" t="str">
        <f t="shared" si="178"/>
        <v>&gt;150000</v>
      </c>
      <c r="BZ151" s="25" t="str">
        <f t="shared" si="179"/>
        <v/>
      </c>
      <c r="CA151" s="25" t="str">
        <f t="shared" si="180"/>
        <v/>
      </c>
      <c r="CB151" s="25" t="str">
        <f t="shared" si="181"/>
        <v>&gt;150000</v>
      </c>
      <c r="CC151" s="23"/>
      <c r="CD151" s="22" t="str">
        <f t="shared" si="182"/>
        <v/>
      </c>
      <c r="CE151" s="30"/>
      <c r="CF151" s="25" t="str">
        <f t="shared" si="183"/>
        <v/>
      </c>
      <c r="CG151" s="38" t="str">
        <f t="shared" si="184"/>
        <v/>
      </c>
      <c r="IA151"/>
      <c r="IB151"/>
      <c r="IC151"/>
      <c r="ID151"/>
      <c r="IE151"/>
      <c r="IF151"/>
      <c r="IG151"/>
      <c r="IH151"/>
      <c r="II151"/>
      <c r="IJ151"/>
    </row>
    <row r="152" spans="1:244" s="4" customFormat="1" x14ac:dyDescent="0.25">
      <c r="A152" s="21">
        <v>148</v>
      </c>
      <c r="B152" s="34"/>
      <c r="C152" s="23"/>
      <c r="D152" s="34"/>
      <c r="E152" s="34"/>
      <c r="F152" s="34"/>
      <c r="G152" s="34"/>
      <c r="H152" s="34"/>
      <c r="I152" s="22"/>
      <c r="J152" s="34"/>
      <c r="K152" s="34"/>
      <c r="L152" s="25"/>
      <c r="M152" s="25" t="str">
        <f t="shared" si="124"/>
        <v/>
      </c>
      <c r="N152" s="25">
        <f t="shared" si="125"/>
        <v>9.9999999999999995E-7</v>
      </c>
      <c r="O152" s="25">
        <f t="shared" si="126"/>
        <v>9.9999999999999995E-7</v>
      </c>
      <c r="P152" s="25">
        <f t="shared" si="127"/>
        <v>9.9999999999999995E-7</v>
      </c>
      <c r="Q152" s="25">
        <f t="shared" si="128"/>
        <v>9.9999999999999995E-7</v>
      </c>
      <c r="R152" s="25">
        <f t="shared" si="129"/>
        <v>9.9999999999999995E-7</v>
      </c>
      <c r="S152" s="25">
        <f t="shared" si="130"/>
        <v>0</v>
      </c>
      <c r="T152" s="25">
        <f t="shared" si="131"/>
        <v>0</v>
      </c>
      <c r="U152" s="25">
        <f t="shared" si="132"/>
        <v>0</v>
      </c>
      <c r="V152" s="25">
        <f t="shared" si="133"/>
        <v>0</v>
      </c>
      <c r="W152" s="25">
        <f t="shared" si="134"/>
        <v>0</v>
      </c>
      <c r="X152" s="25" t="str">
        <f t="shared" si="135"/>
        <v/>
      </c>
      <c r="Y152" s="35" t="str">
        <f t="shared" si="136"/>
        <v/>
      </c>
      <c r="Z152" s="25"/>
      <c r="AA152" s="25" t="str">
        <f t="shared" si="137"/>
        <v/>
      </c>
      <c r="AB152" s="25">
        <f t="shared" si="138"/>
        <v>9.9999999999999995E-7</v>
      </c>
      <c r="AC152" s="25">
        <f t="shared" si="139"/>
        <v>9.9999999999999995E-7</v>
      </c>
      <c r="AD152" s="25">
        <f t="shared" si="140"/>
        <v>0</v>
      </c>
      <c r="AE152" s="25">
        <f t="shared" si="141"/>
        <v>0</v>
      </c>
      <c r="AF152" s="25" t="str">
        <f t="shared" si="142"/>
        <v/>
      </c>
      <c r="AG152" s="35" t="str">
        <f t="shared" si="143"/>
        <v/>
      </c>
      <c r="AH152" s="25"/>
      <c r="AI152" s="25" t="str">
        <f t="shared" si="144"/>
        <v/>
      </c>
      <c r="AJ152" s="25" t="str">
        <f t="shared" si="145"/>
        <v/>
      </c>
      <c r="AK152" s="25" t="str">
        <f t="shared" si="146"/>
        <v/>
      </c>
      <c r="AL152" s="25" t="str">
        <f t="shared" si="147"/>
        <v/>
      </c>
      <c r="AM152" s="25" t="e">
        <f t="shared" si="148"/>
        <v>#VALUE!</v>
      </c>
      <c r="AN152" s="25" t="e">
        <f t="shared" si="149"/>
        <v>#VALUE!</v>
      </c>
      <c r="AO152" s="25" t="str">
        <f t="shared" si="150"/>
        <v/>
      </c>
      <c r="AP152" s="35" t="str">
        <f t="shared" si="151"/>
        <v/>
      </c>
      <c r="AQ152" s="25"/>
      <c r="AR152" s="25">
        <v>5</v>
      </c>
      <c r="AS152" s="25">
        <v>2</v>
      </c>
      <c r="AT152" s="25">
        <v>2</v>
      </c>
      <c r="AU152" s="25">
        <v>0.5</v>
      </c>
      <c r="AV152" s="23"/>
      <c r="AW152" s="36" t="str">
        <f t="shared" si="152"/>
        <v/>
      </c>
      <c r="AX152" s="25" t="str">
        <f t="shared" si="153"/>
        <v/>
      </c>
      <c r="AY152" s="36" t="str">
        <f t="shared" si="154"/>
        <v/>
      </c>
      <c r="AZ152" s="25" t="str">
        <f t="shared" si="155"/>
        <v/>
      </c>
      <c r="BA152" s="36" t="str">
        <f t="shared" si="156"/>
        <v/>
      </c>
      <c r="BB152" s="25" t="str">
        <f t="shared" si="157"/>
        <v/>
      </c>
      <c r="BC152" s="36" t="str">
        <f t="shared" si="158"/>
        <v/>
      </c>
      <c r="BD152" s="25" t="str">
        <f t="shared" si="159"/>
        <v/>
      </c>
      <c r="BE152" s="36" t="str">
        <f t="shared" si="160"/>
        <v/>
      </c>
      <c r="BF152" s="25" t="str">
        <f t="shared" si="161"/>
        <v/>
      </c>
      <c r="BG152" s="36" t="str">
        <f t="shared" si="162"/>
        <v/>
      </c>
      <c r="BH152" s="25" t="str">
        <f t="shared" si="163"/>
        <v/>
      </c>
      <c r="BI152" s="36" t="str">
        <f t="shared" si="164"/>
        <v/>
      </c>
      <c r="BJ152" s="25" t="str">
        <f t="shared" si="165"/>
        <v/>
      </c>
      <c r="BK152" s="36" t="str">
        <f t="shared" si="166"/>
        <v/>
      </c>
      <c r="BL152" s="25" t="str">
        <f t="shared" si="167"/>
        <v/>
      </c>
      <c r="BM152" s="25" t="str">
        <f t="shared" si="168"/>
        <v/>
      </c>
      <c r="BN152" s="25" t="str">
        <f t="shared" si="169"/>
        <v/>
      </c>
      <c r="BO152" s="23"/>
      <c r="BP152" s="37">
        <f t="shared" si="170"/>
        <v>0</v>
      </c>
      <c r="BQ152" s="37">
        <f t="shared" si="171"/>
        <v>0</v>
      </c>
      <c r="BR152" s="37">
        <f t="shared" si="172"/>
        <v>0</v>
      </c>
      <c r="BS152" s="23"/>
      <c r="BT152" s="25" t="str">
        <f t="shared" si="173"/>
        <v/>
      </c>
      <c r="BU152" s="25" t="str">
        <f t="shared" si="174"/>
        <v/>
      </c>
      <c r="BV152" s="25" t="str">
        <f t="shared" si="175"/>
        <v>&gt;15000</v>
      </c>
      <c r="BW152" s="25" t="e">
        <f t="shared" si="176"/>
        <v>#VALUE!</v>
      </c>
      <c r="BX152" s="25" t="str">
        <f t="shared" si="177"/>
        <v/>
      </c>
      <c r="BY152" s="25" t="str">
        <f t="shared" si="178"/>
        <v>&gt;150000</v>
      </c>
      <c r="BZ152" s="25" t="str">
        <f t="shared" si="179"/>
        <v/>
      </c>
      <c r="CA152" s="25" t="str">
        <f t="shared" si="180"/>
        <v/>
      </c>
      <c r="CB152" s="25" t="str">
        <f t="shared" si="181"/>
        <v>&gt;150000</v>
      </c>
      <c r="CC152" s="23"/>
      <c r="CD152" s="22" t="str">
        <f t="shared" si="182"/>
        <v/>
      </c>
      <c r="CE152" s="30"/>
      <c r="CF152" s="25" t="str">
        <f t="shared" si="183"/>
        <v/>
      </c>
      <c r="CG152" s="38" t="str">
        <f t="shared" si="184"/>
        <v/>
      </c>
      <c r="IA152"/>
      <c r="IB152"/>
      <c r="IC152"/>
      <c r="ID152"/>
      <c r="IE152"/>
      <c r="IF152"/>
      <c r="IG152"/>
      <c r="IH152"/>
      <c r="II152"/>
      <c r="IJ152"/>
    </row>
    <row r="153" spans="1:244" s="4" customFormat="1" x14ac:dyDescent="0.25">
      <c r="A153" s="32">
        <v>149</v>
      </c>
      <c r="B153" s="34"/>
      <c r="C153" s="23"/>
      <c r="D153" s="34"/>
      <c r="E153" s="34"/>
      <c r="F153" s="34"/>
      <c r="G153" s="34"/>
      <c r="H153" s="34"/>
      <c r="I153" s="22"/>
      <c r="J153" s="34"/>
      <c r="K153" s="34"/>
      <c r="L153" s="25"/>
      <c r="M153" s="25" t="str">
        <f t="shared" si="124"/>
        <v/>
      </c>
      <c r="N153" s="25">
        <f t="shared" si="125"/>
        <v>9.9999999999999995E-7</v>
      </c>
      <c r="O153" s="25">
        <f t="shared" si="126"/>
        <v>9.9999999999999995E-7</v>
      </c>
      <c r="P153" s="25">
        <f t="shared" si="127"/>
        <v>9.9999999999999995E-7</v>
      </c>
      <c r="Q153" s="25">
        <f t="shared" si="128"/>
        <v>9.9999999999999995E-7</v>
      </c>
      <c r="R153" s="25">
        <f t="shared" si="129"/>
        <v>9.9999999999999995E-7</v>
      </c>
      <c r="S153" s="25">
        <f t="shared" si="130"/>
        <v>0</v>
      </c>
      <c r="T153" s="25">
        <f t="shared" si="131"/>
        <v>0</v>
      </c>
      <c r="U153" s="25">
        <f t="shared" si="132"/>
        <v>0</v>
      </c>
      <c r="V153" s="25">
        <f t="shared" si="133"/>
        <v>0</v>
      </c>
      <c r="W153" s="25">
        <f t="shared" si="134"/>
        <v>0</v>
      </c>
      <c r="X153" s="25" t="str">
        <f t="shared" si="135"/>
        <v/>
      </c>
      <c r="Y153" s="35" t="str">
        <f t="shared" si="136"/>
        <v/>
      </c>
      <c r="Z153" s="25"/>
      <c r="AA153" s="25" t="str">
        <f t="shared" si="137"/>
        <v/>
      </c>
      <c r="AB153" s="25">
        <f t="shared" si="138"/>
        <v>9.9999999999999995E-7</v>
      </c>
      <c r="AC153" s="25">
        <f t="shared" si="139"/>
        <v>9.9999999999999995E-7</v>
      </c>
      <c r="AD153" s="25">
        <f t="shared" si="140"/>
        <v>0</v>
      </c>
      <c r="AE153" s="25">
        <f t="shared" si="141"/>
        <v>0</v>
      </c>
      <c r="AF153" s="25" t="str">
        <f t="shared" si="142"/>
        <v/>
      </c>
      <c r="AG153" s="35" t="str">
        <f t="shared" si="143"/>
        <v/>
      </c>
      <c r="AH153" s="25"/>
      <c r="AI153" s="25" t="str">
        <f t="shared" si="144"/>
        <v/>
      </c>
      <c r="AJ153" s="25" t="str">
        <f t="shared" si="145"/>
        <v/>
      </c>
      <c r="AK153" s="25" t="str">
        <f t="shared" si="146"/>
        <v/>
      </c>
      <c r="AL153" s="25" t="str">
        <f t="shared" si="147"/>
        <v/>
      </c>
      <c r="AM153" s="25" t="e">
        <f t="shared" si="148"/>
        <v>#VALUE!</v>
      </c>
      <c r="AN153" s="25" t="e">
        <f t="shared" si="149"/>
        <v>#VALUE!</v>
      </c>
      <c r="AO153" s="25" t="str">
        <f t="shared" si="150"/>
        <v/>
      </c>
      <c r="AP153" s="35" t="str">
        <f t="shared" si="151"/>
        <v/>
      </c>
      <c r="AQ153" s="25"/>
      <c r="AR153" s="25">
        <v>5</v>
      </c>
      <c r="AS153" s="25">
        <v>2</v>
      </c>
      <c r="AT153" s="25">
        <v>2</v>
      </c>
      <c r="AU153" s="25">
        <v>0.5</v>
      </c>
      <c r="AV153" s="23"/>
      <c r="AW153" s="36" t="str">
        <f t="shared" si="152"/>
        <v/>
      </c>
      <c r="AX153" s="25" t="str">
        <f t="shared" si="153"/>
        <v/>
      </c>
      <c r="AY153" s="36" t="str">
        <f t="shared" si="154"/>
        <v/>
      </c>
      <c r="AZ153" s="25" t="str">
        <f t="shared" si="155"/>
        <v/>
      </c>
      <c r="BA153" s="36" t="str">
        <f t="shared" si="156"/>
        <v/>
      </c>
      <c r="BB153" s="25" t="str">
        <f t="shared" si="157"/>
        <v/>
      </c>
      <c r="BC153" s="36" t="str">
        <f t="shared" si="158"/>
        <v/>
      </c>
      <c r="BD153" s="25" t="str">
        <f t="shared" si="159"/>
        <v/>
      </c>
      <c r="BE153" s="36" t="str">
        <f t="shared" si="160"/>
        <v/>
      </c>
      <c r="BF153" s="25" t="str">
        <f t="shared" si="161"/>
        <v/>
      </c>
      <c r="BG153" s="36" t="str">
        <f t="shared" si="162"/>
        <v/>
      </c>
      <c r="BH153" s="25" t="str">
        <f t="shared" si="163"/>
        <v/>
      </c>
      <c r="BI153" s="36" t="str">
        <f t="shared" si="164"/>
        <v/>
      </c>
      <c r="BJ153" s="25" t="str">
        <f t="shared" si="165"/>
        <v/>
      </c>
      <c r="BK153" s="36" t="str">
        <f t="shared" si="166"/>
        <v/>
      </c>
      <c r="BL153" s="25" t="str">
        <f t="shared" si="167"/>
        <v/>
      </c>
      <c r="BM153" s="25" t="str">
        <f t="shared" si="168"/>
        <v/>
      </c>
      <c r="BN153" s="25" t="str">
        <f t="shared" si="169"/>
        <v/>
      </c>
      <c r="BO153" s="23"/>
      <c r="BP153" s="37">
        <f t="shared" si="170"/>
        <v>0</v>
      </c>
      <c r="BQ153" s="37">
        <f t="shared" si="171"/>
        <v>0</v>
      </c>
      <c r="BR153" s="37">
        <f t="shared" si="172"/>
        <v>0</v>
      </c>
      <c r="BS153" s="23"/>
      <c r="BT153" s="25" t="str">
        <f t="shared" si="173"/>
        <v/>
      </c>
      <c r="BU153" s="25" t="str">
        <f t="shared" si="174"/>
        <v/>
      </c>
      <c r="BV153" s="25" t="str">
        <f t="shared" si="175"/>
        <v>&gt;15000</v>
      </c>
      <c r="BW153" s="25" t="e">
        <f t="shared" si="176"/>
        <v>#VALUE!</v>
      </c>
      <c r="BX153" s="25" t="str">
        <f t="shared" si="177"/>
        <v/>
      </c>
      <c r="BY153" s="25" t="str">
        <f t="shared" si="178"/>
        <v>&gt;150000</v>
      </c>
      <c r="BZ153" s="25" t="str">
        <f t="shared" si="179"/>
        <v/>
      </c>
      <c r="CA153" s="25" t="str">
        <f t="shared" si="180"/>
        <v/>
      </c>
      <c r="CB153" s="25" t="str">
        <f t="shared" si="181"/>
        <v>&gt;150000</v>
      </c>
      <c r="CC153" s="23"/>
      <c r="CD153" s="22" t="str">
        <f t="shared" si="182"/>
        <v/>
      </c>
      <c r="CE153" s="30"/>
      <c r="CF153" s="25" t="str">
        <f t="shared" si="183"/>
        <v/>
      </c>
      <c r="CG153" s="38" t="str">
        <f t="shared" si="184"/>
        <v/>
      </c>
      <c r="IA153"/>
      <c r="IB153"/>
      <c r="IC153"/>
      <c r="ID153"/>
      <c r="IE153"/>
      <c r="IF153"/>
      <c r="IG153"/>
      <c r="IH153"/>
      <c r="II153"/>
      <c r="IJ153"/>
    </row>
    <row r="154" spans="1:244" s="4" customFormat="1" x14ac:dyDescent="0.25">
      <c r="A154" s="21">
        <v>150</v>
      </c>
      <c r="B154" s="34"/>
      <c r="C154" s="23"/>
      <c r="D154" s="34"/>
      <c r="E154" s="34"/>
      <c r="F154" s="34"/>
      <c r="G154" s="34"/>
      <c r="H154" s="34"/>
      <c r="I154" s="22"/>
      <c r="J154" s="34"/>
      <c r="K154" s="34"/>
      <c r="L154" s="25"/>
      <c r="M154" s="25" t="str">
        <f t="shared" si="124"/>
        <v/>
      </c>
      <c r="N154" s="25">
        <f t="shared" si="125"/>
        <v>9.9999999999999995E-7</v>
      </c>
      <c r="O154" s="25">
        <f t="shared" si="126"/>
        <v>9.9999999999999995E-7</v>
      </c>
      <c r="P154" s="25">
        <f t="shared" si="127"/>
        <v>9.9999999999999995E-7</v>
      </c>
      <c r="Q154" s="25">
        <f t="shared" si="128"/>
        <v>9.9999999999999995E-7</v>
      </c>
      <c r="R154" s="25">
        <f t="shared" si="129"/>
        <v>9.9999999999999995E-7</v>
      </c>
      <c r="S154" s="25">
        <f t="shared" si="130"/>
        <v>0</v>
      </c>
      <c r="T154" s="25">
        <f t="shared" si="131"/>
        <v>0</v>
      </c>
      <c r="U154" s="25">
        <f t="shared" si="132"/>
        <v>0</v>
      </c>
      <c r="V154" s="25">
        <f t="shared" si="133"/>
        <v>0</v>
      </c>
      <c r="W154" s="25">
        <f t="shared" si="134"/>
        <v>0</v>
      </c>
      <c r="X154" s="25" t="str">
        <f t="shared" si="135"/>
        <v/>
      </c>
      <c r="Y154" s="35" t="str">
        <f t="shared" si="136"/>
        <v/>
      </c>
      <c r="Z154" s="25"/>
      <c r="AA154" s="25" t="str">
        <f t="shared" si="137"/>
        <v/>
      </c>
      <c r="AB154" s="25">
        <f t="shared" si="138"/>
        <v>9.9999999999999995E-7</v>
      </c>
      <c r="AC154" s="25">
        <f t="shared" si="139"/>
        <v>9.9999999999999995E-7</v>
      </c>
      <c r="AD154" s="25">
        <f t="shared" si="140"/>
        <v>0</v>
      </c>
      <c r="AE154" s="25">
        <f t="shared" si="141"/>
        <v>0</v>
      </c>
      <c r="AF154" s="25" t="str">
        <f t="shared" si="142"/>
        <v/>
      </c>
      <c r="AG154" s="35" t="str">
        <f t="shared" si="143"/>
        <v/>
      </c>
      <c r="AH154" s="25"/>
      <c r="AI154" s="25" t="str">
        <f t="shared" si="144"/>
        <v/>
      </c>
      <c r="AJ154" s="25" t="str">
        <f t="shared" si="145"/>
        <v/>
      </c>
      <c r="AK154" s="25" t="str">
        <f t="shared" si="146"/>
        <v/>
      </c>
      <c r="AL154" s="25" t="str">
        <f t="shared" si="147"/>
        <v/>
      </c>
      <c r="AM154" s="25" t="e">
        <f t="shared" si="148"/>
        <v>#VALUE!</v>
      </c>
      <c r="AN154" s="25" t="e">
        <f t="shared" si="149"/>
        <v>#VALUE!</v>
      </c>
      <c r="AO154" s="25" t="str">
        <f t="shared" si="150"/>
        <v/>
      </c>
      <c r="AP154" s="35" t="str">
        <f t="shared" si="151"/>
        <v/>
      </c>
      <c r="AQ154" s="25"/>
      <c r="AR154" s="25">
        <v>5</v>
      </c>
      <c r="AS154" s="25">
        <v>2</v>
      </c>
      <c r="AT154" s="25">
        <v>2</v>
      </c>
      <c r="AU154" s="25">
        <v>0.5</v>
      </c>
      <c r="AV154" s="23"/>
      <c r="AW154" s="36" t="str">
        <f t="shared" si="152"/>
        <v/>
      </c>
      <c r="AX154" s="25" t="str">
        <f t="shared" si="153"/>
        <v/>
      </c>
      <c r="AY154" s="36" t="str">
        <f t="shared" si="154"/>
        <v/>
      </c>
      <c r="AZ154" s="25" t="str">
        <f t="shared" si="155"/>
        <v/>
      </c>
      <c r="BA154" s="36" t="str">
        <f t="shared" si="156"/>
        <v/>
      </c>
      <c r="BB154" s="25" t="str">
        <f t="shared" si="157"/>
        <v/>
      </c>
      <c r="BC154" s="36" t="str">
        <f t="shared" si="158"/>
        <v/>
      </c>
      <c r="BD154" s="25" t="str">
        <f t="shared" si="159"/>
        <v/>
      </c>
      <c r="BE154" s="36" t="str">
        <f t="shared" si="160"/>
        <v/>
      </c>
      <c r="BF154" s="25" t="str">
        <f t="shared" si="161"/>
        <v/>
      </c>
      <c r="BG154" s="36" t="str">
        <f t="shared" si="162"/>
        <v/>
      </c>
      <c r="BH154" s="25" t="str">
        <f t="shared" si="163"/>
        <v/>
      </c>
      <c r="BI154" s="36" t="str">
        <f t="shared" si="164"/>
        <v/>
      </c>
      <c r="BJ154" s="25" t="str">
        <f t="shared" si="165"/>
        <v/>
      </c>
      <c r="BK154" s="36" t="str">
        <f t="shared" si="166"/>
        <v/>
      </c>
      <c r="BL154" s="25" t="str">
        <f t="shared" si="167"/>
        <v/>
      </c>
      <c r="BM154" s="25" t="str">
        <f t="shared" si="168"/>
        <v/>
      </c>
      <c r="BN154" s="25" t="str">
        <f t="shared" si="169"/>
        <v/>
      </c>
      <c r="BO154" s="23"/>
      <c r="BP154" s="37">
        <f t="shared" si="170"/>
        <v>0</v>
      </c>
      <c r="BQ154" s="37">
        <f t="shared" si="171"/>
        <v>0</v>
      </c>
      <c r="BR154" s="37">
        <f t="shared" si="172"/>
        <v>0</v>
      </c>
      <c r="BS154" s="23"/>
      <c r="BT154" s="25" t="str">
        <f t="shared" si="173"/>
        <v/>
      </c>
      <c r="BU154" s="25" t="str">
        <f t="shared" si="174"/>
        <v/>
      </c>
      <c r="BV154" s="25" t="str">
        <f t="shared" si="175"/>
        <v>&gt;15000</v>
      </c>
      <c r="BW154" s="25" t="e">
        <f t="shared" si="176"/>
        <v>#VALUE!</v>
      </c>
      <c r="BX154" s="25" t="str">
        <f t="shared" si="177"/>
        <v/>
      </c>
      <c r="BY154" s="25" t="str">
        <f t="shared" si="178"/>
        <v>&gt;150000</v>
      </c>
      <c r="BZ154" s="25" t="str">
        <f t="shared" si="179"/>
        <v/>
      </c>
      <c r="CA154" s="25" t="str">
        <f t="shared" si="180"/>
        <v/>
      </c>
      <c r="CB154" s="25" t="str">
        <f t="shared" si="181"/>
        <v>&gt;150000</v>
      </c>
      <c r="CC154" s="23"/>
      <c r="CD154" s="22" t="str">
        <f t="shared" si="182"/>
        <v/>
      </c>
      <c r="CE154" s="30"/>
      <c r="CF154" s="25" t="str">
        <f t="shared" si="183"/>
        <v/>
      </c>
      <c r="CG154" s="38" t="str">
        <f t="shared" si="184"/>
        <v/>
      </c>
      <c r="IA154"/>
      <c r="IB154"/>
      <c r="IC154"/>
      <c r="ID154"/>
      <c r="IE154"/>
      <c r="IF154"/>
      <c r="IG154"/>
      <c r="IH154"/>
      <c r="II154"/>
      <c r="IJ154"/>
    </row>
    <row r="155" spans="1:244" s="4" customFormat="1" x14ac:dyDescent="0.25">
      <c r="A155" s="32">
        <v>151</v>
      </c>
      <c r="B155" s="34"/>
      <c r="C155" s="23"/>
      <c r="D155" s="34"/>
      <c r="E155" s="34"/>
      <c r="F155" s="34"/>
      <c r="G155" s="34"/>
      <c r="H155" s="34"/>
      <c r="I155" s="22"/>
      <c r="J155" s="34"/>
      <c r="K155" s="34"/>
      <c r="L155" s="25"/>
      <c r="M155" s="25" t="str">
        <f t="shared" si="124"/>
        <v/>
      </c>
      <c r="N155" s="25">
        <f t="shared" si="125"/>
        <v>9.9999999999999995E-7</v>
      </c>
      <c r="O155" s="25">
        <f t="shared" si="126"/>
        <v>9.9999999999999995E-7</v>
      </c>
      <c r="P155" s="25">
        <f t="shared" si="127"/>
        <v>9.9999999999999995E-7</v>
      </c>
      <c r="Q155" s="25">
        <f t="shared" si="128"/>
        <v>9.9999999999999995E-7</v>
      </c>
      <c r="R155" s="25">
        <f t="shared" si="129"/>
        <v>9.9999999999999995E-7</v>
      </c>
      <c r="S155" s="25">
        <f t="shared" si="130"/>
        <v>0</v>
      </c>
      <c r="T155" s="25">
        <f t="shared" si="131"/>
        <v>0</v>
      </c>
      <c r="U155" s="25">
        <f t="shared" si="132"/>
        <v>0</v>
      </c>
      <c r="V155" s="25">
        <f t="shared" si="133"/>
        <v>0</v>
      </c>
      <c r="W155" s="25">
        <f t="shared" si="134"/>
        <v>0</v>
      </c>
      <c r="X155" s="25" t="str">
        <f t="shared" si="135"/>
        <v/>
      </c>
      <c r="Y155" s="35" t="str">
        <f t="shared" si="136"/>
        <v/>
      </c>
      <c r="Z155" s="25"/>
      <c r="AA155" s="25" t="str">
        <f t="shared" si="137"/>
        <v/>
      </c>
      <c r="AB155" s="25">
        <f t="shared" si="138"/>
        <v>9.9999999999999995E-7</v>
      </c>
      <c r="AC155" s="25">
        <f t="shared" si="139"/>
        <v>9.9999999999999995E-7</v>
      </c>
      <c r="AD155" s="25">
        <f t="shared" si="140"/>
        <v>0</v>
      </c>
      <c r="AE155" s="25">
        <f t="shared" si="141"/>
        <v>0</v>
      </c>
      <c r="AF155" s="25" t="str">
        <f t="shared" si="142"/>
        <v/>
      </c>
      <c r="AG155" s="35" t="str">
        <f t="shared" si="143"/>
        <v/>
      </c>
      <c r="AH155" s="25"/>
      <c r="AI155" s="25" t="str">
        <f t="shared" si="144"/>
        <v/>
      </c>
      <c r="AJ155" s="25" t="str">
        <f t="shared" si="145"/>
        <v/>
      </c>
      <c r="AK155" s="25" t="str">
        <f t="shared" si="146"/>
        <v/>
      </c>
      <c r="AL155" s="25" t="str">
        <f t="shared" si="147"/>
        <v/>
      </c>
      <c r="AM155" s="25" t="e">
        <f t="shared" si="148"/>
        <v>#VALUE!</v>
      </c>
      <c r="AN155" s="25" t="e">
        <f t="shared" si="149"/>
        <v>#VALUE!</v>
      </c>
      <c r="AO155" s="25" t="str">
        <f t="shared" si="150"/>
        <v/>
      </c>
      <c r="AP155" s="35" t="str">
        <f t="shared" si="151"/>
        <v/>
      </c>
      <c r="AQ155" s="25"/>
      <c r="AR155" s="25">
        <v>5</v>
      </c>
      <c r="AS155" s="25">
        <v>2</v>
      </c>
      <c r="AT155" s="25">
        <v>2</v>
      </c>
      <c r="AU155" s="25">
        <v>0.5</v>
      </c>
      <c r="AV155" s="23"/>
      <c r="AW155" s="36" t="str">
        <f t="shared" si="152"/>
        <v/>
      </c>
      <c r="AX155" s="25" t="str">
        <f t="shared" si="153"/>
        <v/>
      </c>
      <c r="AY155" s="36" t="str">
        <f t="shared" si="154"/>
        <v/>
      </c>
      <c r="AZ155" s="25" t="str">
        <f t="shared" si="155"/>
        <v/>
      </c>
      <c r="BA155" s="36" t="str">
        <f t="shared" si="156"/>
        <v/>
      </c>
      <c r="BB155" s="25" t="str">
        <f t="shared" si="157"/>
        <v/>
      </c>
      <c r="BC155" s="36" t="str">
        <f t="shared" si="158"/>
        <v/>
      </c>
      <c r="BD155" s="25" t="str">
        <f t="shared" si="159"/>
        <v/>
      </c>
      <c r="BE155" s="36" t="str">
        <f t="shared" si="160"/>
        <v/>
      </c>
      <c r="BF155" s="25" t="str">
        <f t="shared" si="161"/>
        <v/>
      </c>
      <c r="BG155" s="36" t="str">
        <f t="shared" si="162"/>
        <v/>
      </c>
      <c r="BH155" s="25" t="str">
        <f t="shared" si="163"/>
        <v/>
      </c>
      <c r="BI155" s="36" t="str">
        <f t="shared" si="164"/>
        <v/>
      </c>
      <c r="BJ155" s="25" t="str">
        <f t="shared" si="165"/>
        <v/>
      </c>
      <c r="BK155" s="36" t="str">
        <f t="shared" si="166"/>
        <v/>
      </c>
      <c r="BL155" s="25" t="str">
        <f t="shared" si="167"/>
        <v/>
      </c>
      <c r="BM155" s="25" t="str">
        <f t="shared" si="168"/>
        <v/>
      </c>
      <c r="BN155" s="25" t="str">
        <f t="shared" si="169"/>
        <v/>
      </c>
      <c r="BO155" s="23"/>
      <c r="BP155" s="37">
        <f t="shared" si="170"/>
        <v>0</v>
      </c>
      <c r="BQ155" s="37">
        <f t="shared" si="171"/>
        <v>0</v>
      </c>
      <c r="BR155" s="37">
        <f t="shared" si="172"/>
        <v>0</v>
      </c>
      <c r="BS155" s="23"/>
      <c r="BT155" s="25" t="str">
        <f t="shared" si="173"/>
        <v/>
      </c>
      <c r="BU155" s="25" t="str">
        <f t="shared" si="174"/>
        <v/>
      </c>
      <c r="BV155" s="25" t="str">
        <f t="shared" si="175"/>
        <v>&gt;15000</v>
      </c>
      <c r="BW155" s="25" t="e">
        <f t="shared" si="176"/>
        <v>#VALUE!</v>
      </c>
      <c r="BX155" s="25" t="str">
        <f t="shared" si="177"/>
        <v/>
      </c>
      <c r="BY155" s="25" t="str">
        <f t="shared" si="178"/>
        <v>&gt;150000</v>
      </c>
      <c r="BZ155" s="25" t="str">
        <f t="shared" si="179"/>
        <v/>
      </c>
      <c r="CA155" s="25" t="str">
        <f t="shared" si="180"/>
        <v/>
      </c>
      <c r="CB155" s="25" t="str">
        <f t="shared" si="181"/>
        <v>&gt;150000</v>
      </c>
      <c r="CC155" s="23"/>
      <c r="CD155" s="22" t="str">
        <f t="shared" si="182"/>
        <v/>
      </c>
      <c r="CE155" s="30"/>
      <c r="CF155" s="25" t="str">
        <f t="shared" si="183"/>
        <v/>
      </c>
      <c r="CG155" s="38" t="str">
        <f t="shared" si="184"/>
        <v/>
      </c>
      <c r="IA155"/>
      <c r="IB155"/>
      <c r="IC155"/>
      <c r="ID155"/>
      <c r="IE155"/>
      <c r="IF155"/>
      <c r="IG155"/>
      <c r="IH155"/>
      <c r="II155"/>
      <c r="IJ155"/>
    </row>
    <row r="156" spans="1:244" s="4" customFormat="1" x14ac:dyDescent="0.25">
      <c r="A156" s="21">
        <v>152</v>
      </c>
      <c r="B156" s="34"/>
      <c r="C156" s="23"/>
      <c r="D156" s="34"/>
      <c r="E156" s="34"/>
      <c r="F156" s="34"/>
      <c r="G156" s="34"/>
      <c r="H156" s="34"/>
      <c r="I156" s="22"/>
      <c r="J156" s="34"/>
      <c r="K156" s="34"/>
      <c r="L156" s="25"/>
      <c r="M156" s="25" t="str">
        <f t="shared" si="124"/>
        <v/>
      </c>
      <c r="N156" s="25">
        <f t="shared" si="125"/>
        <v>9.9999999999999995E-7</v>
      </c>
      <c r="O156" s="25">
        <f t="shared" si="126"/>
        <v>9.9999999999999995E-7</v>
      </c>
      <c r="P156" s="25">
        <f t="shared" si="127"/>
        <v>9.9999999999999995E-7</v>
      </c>
      <c r="Q156" s="25">
        <f t="shared" si="128"/>
        <v>9.9999999999999995E-7</v>
      </c>
      <c r="R156" s="25">
        <f t="shared" si="129"/>
        <v>9.9999999999999995E-7</v>
      </c>
      <c r="S156" s="25">
        <f t="shared" si="130"/>
        <v>0</v>
      </c>
      <c r="T156" s="25">
        <f t="shared" si="131"/>
        <v>0</v>
      </c>
      <c r="U156" s="25">
        <f t="shared" si="132"/>
        <v>0</v>
      </c>
      <c r="V156" s="25">
        <f t="shared" si="133"/>
        <v>0</v>
      </c>
      <c r="W156" s="25">
        <f t="shared" si="134"/>
        <v>0</v>
      </c>
      <c r="X156" s="25" t="str">
        <f t="shared" si="135"/>
        <v/>
      </c>
      <c r="Y156" s="35" t="str">
        <f t="shared" si="136"/>
        <v/>
      </c>
      <c r="Z156" s="25"/>
      <c r="AA156" s="25" t="str">
        <f t="shared" si="137"/>
        <v/>
      </c>
      <c r="AB156" s="25">
        <f t="shared" si="138"/>
        <v>9.9999999999999995E-7</v>
      </c>
      <c r="AC156" s="25">
        <f t="shared" si="139"/>
        <v>9.9999999999999995E-7</v>
      </c>
      <c r="AD156" s="25">
        <f t="shared" si="140"/>
        <v>0</v>
      </c>
      <c r="AE156" s="25">
        <f t="shared" si="141"/>
        <v>0</v>
      </c>
      <c r="AF156" s="25" t="str">
        <f t="shared" si="142"/>
        <v/>
      </c>
      <c r="AG156" s="35" t="str">
        <f t="shared" si="143"/>
        <v/>
      </c>
      <c r="AH156" s="25"/>
      <c r="AI156" s="25" t="str">
        <f t="shared" si="144"/>
        <v/>
      </c>
      <c r="AJ156" s="25" t="str">
        <f t="shared" si="145"/>
        <v/>
      </c>
      <c r="AK156" s="25" t="str">
        <f t="shared" si="146"/>
        <v/>
      </c>
      <c r="AL156" s="25" t="str">
        <f t="shared" si="147"/>
        <v/>
      </c>
      <c r="AM156" s="25" t="e">
        <f t="shared" si="148"/>
        <v>#VALUE!</v>
      </c>
      <c r="AN156" s="25" t="e">
        <f t="shared" si="149"/>
        <v>#VALUE!</v>
      </c>
      <c r="AO156" s="25" t="str">
        <f t="shared" si="150"/>
        <v/>
      </c>
      <c r="AP156" s="35" t="str">
        <f t="shared" si="151"/>
        <v/>
      </c>
      <c r="AQ156" s="25"/>
      <c r="AR156" s="25">
        <v>5</v>
      </c>
      <c r="AS156" s="25">
        <v>2</v>
      </c>
      <c r="AT156" s="25">
        <v>2</v>
      </c>
      <c r="AU156" s="25">
        <v>0.5</v>
      </c>
      <c r="AV156" s="23"/>
      <c r="AW156" s="36" t="str">
        <f t="shared" si="152"/>
        <v/>
      </c>
      <c r="AX156" s="25" t="str">
        <f t="shared" si="153"/>
        <v/>
      </c>
      <c r="AY156" s="36" t="str">
        <f t="shared" si="154"/>
        <v/>
      </c>
      <c r="AZ156" s="25" t="str">
        <f t="shared" si="155"/>
        <v/>
      </c>
      <c r="BA156" s="36" t="str">
        <f t="shared" si="156"/>
        <v/>
      </c>
      <c r="BB156" s="25" t="str">
        <f t="shared" si="157"/>
        <v/>
      </c>
      <c r="BC156" s="36" t="str">
        <f t="shared" si="158"/>
        <v/>
      </c>
      <c r="BD156" s="25" t="str">
        <f t="shared" si="159"/>
        <v/>
      </c>
      <c r="BE156" s="36" t="str">
        <f t="shared" si="160"/>
        <v/>
      </c>
      <c r="BF156" s="25" t="str">
        <f t="shared" si="161"/>
        <v/>
      </c>
      <c r="BG156" s="36" t="str">
        <f t="shared" si="162"/>
        <v/>
      </c>
      <c r="BH156" s="25" t="str">
        <f t="shared" si="163"/>
        <v/>
      </c>
      <c r="BI156" s="36" t="str">
        <f t="shared" si="164"/>
        <v/>
      </c>
      <c r="BJ156" s="25" t="str">
        <f t="shared" si="165"/>
        <v/>
      </c>
      <c r="BK156" s="36" t="str">
        <f t="shared" si="166"/>
        <v/>
      </c>
      <c r="BL156" s="25" t="str">
        <f t="shared" si="167"/>
        <v/>
      </c>
      <c r="BM156" s="25" t="str">
        <f t="shared" si="168"/>
        <v/>
      </c>
      <c r="BN156" s="25" t="str">
        <f t="shared" si="169"/>
        <v/>
      </c>
      <c r="BO156" s="23"/>
      <c r="BP156" s="37">
        <f t="shared" si="170"/>
        <v>0</v>
      </c>
      <c r="BQ156" s="37">
        <f t="shared" si="171"/>
        <v>0</v>
      </c>
      <c r="BR156" s="37">
        <f t="shared" si="172"/>
        <v>0</v>
      </c>
      <c r="BS156" s="23"/>
      <c r="BT156" s="25" t="str">
        <f t="shared" si="173"/>
        <v/>
      </c>
      <c r="BU156" s="25" t="str">
        <f t="shared" si="174"/>
        <v/>
      </c>
      <c r="BV156" s="25" t="str">
        <f t="shared" si="175"/>
        <v>&gt;15000</v>
      </c>
      <c r="BW156" s="25" t="e">
        <f t="shared" si="176"/>
        <v>#VALUE!</v>
      </c>
      <c r="BX156" s="25" t="str">
        <f t="shared" si="177"/>
        <v/>
      </c>
      <c r="BY156" s="25" t="str">
        <f t="shared" si="178"/>
        <v>&gt;150000</v>
      </c>
      <c r="BZ156" s="25" t="str">
        <f t="shared" si="179"/>
        <v/>
      </c>
      <c r="CA156" s="25" t="str">
        <f t="shared" si="180"/>
        <v/>
      </c>
      <c r="CB156" s="25" t="str">
        <f t="shared" si="181"/>
        <v>&gt;150000</v>
      </c>
      <c r="CC156" s="23"/>
      <c r="CD156" s="22" t="str">
        <f t="shared" si="182"/>
        <v/>
      </c>
      <c r="CE156" s="30"/>
      <c r="CF156" s="25" t="str">
        <f t="shared" si="183"/>
        <v/>
      </c>
      <c r="CG156" s="38" t="str">
        <f t="shared" si="184"/>
        <v/>
      </c>
      <c r="IA156"/>
      <c r="IB156"/>
      <c r="IC156"/>
      <c r="ID156"/>
      <c r="IE156"/>
      <c r="IF156"/>
      <c r="IG156"/>
      <c r="IH156"/>
      <c r="II156"/>
      <c r="IJ156"/>
    </row>
    <row r="157" spans="1:244" s="4" customFormat="1" x14ac:dyDescent="0.25">
      <c r="A157" s="32">
        <v>153</v>
      </c>
      <c r="B157" s="34"/>
      <c r="C157" s="23"/>
      <c r="D157" s="34"/>
      <c r="E157" s="34"/>
      <c r="F157" s="34"/>
      <c r="G157" s="34"/>
      <c r="H157" s="34"/>
      <c r="I157" s="22"/>
      <c r="J157" s="34"/>
      <c r="K157" s="34"/>
      <c r="L157" s="25"/>
      <c r="M157" s="25" t="str">
        <f t="shared" si="124"/>
        <v/>
      </c>
      <c r="N157" s="25">
        <f t="shared" si="125"/>
        <v>9.9999999999999995E-7</v>
      </c>
      <c r="O157" s="25">
        <f t="shared" si="126"/>
        <v>9.9999999999999995E-7</v>
      </c>
      <c r="P157" s="25">
        <f t="shared" si="127"/>
        <v>9.9999999999999995E-7</v>
      </c>
      <c r="Q157" s="25">
        <f t="shared" si="128"/>
        <v>9.9999999999999995E-7</v>
      </c>
      <c r="R157" s="25">
        <f t="shared" si="129"/>
        <v>9.9999999999999995E-7</v>
      </c>
      <c r="S157" s="25">
        <f t="shared" si="130"/>
        <v>0</v>
      </c>
      <c r="T157" s="25">
        <f t="shared" si="131"/>
        <v>0</v>
      </c>
      <c r="U157" s="25">
        <f t="shared" si="132"/>
        <v>0</v>
      </c>
      <c r="V157" s="25">
        <f t="shared" si="133"/>
        <v>0</v>
      </c>
      <c r="W157" s="25">
        <f t="shared" si="134"/>
        <v>0</v>
      </c>
      <c r="X157" s="25" t="str">
        <f t="shared" si="135"/>
        <v/>
      </c>
      <c r="Y157" s="35" t="str">
        <f t="shared" si="136"/>
        <v/>
      </c>
      <c r="Z157" s="25"/>
      <c r="AA157" s="25" t="str">
        <f t="shared" si="137"/>
        <v/>
      </c>
      <c r="AB157" s="25">
        <f t="shared" si="138"/>
        <v>9.9999999999999995E-7</v>
      </c>
      <c r="AC157" s="25">
        <f t="shared" si="139"/>
        <v>9.9999999999999995E-7</v>
      </c>
      <c r="AD157" s="25">
        <f t="shared" si="140"/>
        <v>0</v>
      </c>
      <c r="AE157" s="25">
        <f t="shared" si="141"/>
        <v>0</v>
      </c>
      <c r="AF157" s="25" t="str">
        <f t="shared" si="142"/>
        <v/>
      </c>
      <c r="AG157" s="35" t="str">
        <f t="shared" si="143"/>
        <v/>
      </c>
      <c r="AH157" s="25"/>
      <c r="AI157" s="25" t="str">
        <f t="shared" si="144"/>
        <v/>
      </c>
      <c r="AJ157" s="25" t="str">
        <f t="shared" si="145"/>
        <v/>
      </c>
      <c r="AK157" s="25" t="str">
        <f t="shared" si="146"/>
        <v/>
      </c>
      <c r="AL157" s="25" t="str">
        <f t="shared" si="147"/>
        <v/>
      </c>
      <c r="AM157" s="25" t="e">
        <f t="shared" si="148"/>
        <v>#VALUE!</v>
      </c>
      <c r="AN157" s="25" t="e">
        <f t="shared" si="149"/>
        <v>#VALUE!</v>
      </c>
      <c r="AO157" s="25" t="str">
        <f t="shared" si="150"/>
        <v/>
      </c>
      <c r="AP157" s="35" t="str">
        <f t="shared" si="151"/>
        <v/>
      </c>
      <c r="AQ157" s="25"/>
      <c r="AR157" s="25">
        <v>5</v>
      </c>
      <c r="AS157" s="25">
        <v>2</v>
      </c>
      <c r="AT157" s="25">
        <v>2</v>
      </c>
      <c r="AU157" s="25">
        <v>0.5</v>
      </c>
      <c r="AV157" s="23"/>
      <c r="AW157" s="36" t="str">
        <f t="shared" si="152"/>
        <v/>
      </c>
      <c r="AX157" s="25" t="str">
        <f t="shared" si="153"/>
        <v/>
      </c>
      <c r="AY157" s="36" t="str">
        <f t="shared" si="154"/>
        <v/>
      </c>
      <c r="AZ157" s="25" t="str">
        <f t="shared" si="155"/>
        <v/>
      </c>
      <c r="BA157" s="36" t="str">
        <f t="shared" si="156"/>
        <v/>
      </c>
      <c r="BB157" s="25" t="str">
        <f t="shared" si="157"/>
        <v/>
      </c>
      <c r="BC157" s="36" t="str">
        <f t="shared" si="158"/>
        <v/>
      </c>
      <c r="BD157" s="25" t="str">
        <f t="shared" si="159"/>
        <v/>
      </c>
      <c r="BE157" s="36" t="str">
        <f t="shared" si="160"/>
        <v/>
      </c>
      <c r="BF157" s="25" t="str">
        <f t="shared" si="161"/>
        <v/>
      </c>
      <c r="BG157" s="36" t="str">
        <f t="shared" si="162"/>
        <v/>
      </c>
      <c r="BH157" s="25" t="str">
        <f t="shared" si="163"/>
        <v/>
      </c>
      <c r="BI157" s="36" t="str">
        <f t="shared" si="164"/>
        <v/>
      </c>
      <c r="BJ157" s="25" t="str">
        <f t="shared" si="165"/>
        <v/>
      </c>
      <c r="BK157" s="36" t="str">
        <f t="shared" si="166"/>
        <v/>
      </c>
      <c r="BL157" s="25" t="str">
        <f t="shared" si="167"/>
        <v/>
      </c>
      <c r="BM157" s="25" t="str">
        <f t="shared" si="168"/>
        <v/>
      </c>
      <c r="BN157" s="25" t="str">
        <f t="shared" si="169"/>
        <v/>
      </c>
      <c r="BO157" s="23"/>
      <c r="BP157" s="37">
        <f t="shared" si="170"/>
        <v>0</v>
      </c>
      <c r="BQ157" s="37">
        <f t="shared" si="171"/>
        <v>0</v>
      </c>
      <c r="BR157" s="37">
        <f t="shared" si="172"/>
        <v>0</v>
      </c>
      <c r="BS157" s="23"/>
      <c r="BT157" s="25" t="str">
        <f t="shared" si="173"/>
        <v/>
      </c>
      <c r="BU157" s="25" t="str">
        <f t="shared" si="174"/>
        <v/>
      </c>
      <c r="BV157" s="25" t="str">
        <f t="shared" si="175"/>
        <v>&gt;15000</v>
      </c>
      <c r="BW157" s="25" t="e">
        <f t="shared" si="176"/>
        <v>#VALUE!</v>
      </c>
      <c r="BX157" s="25" t="str">
        <f t="shared" si="177"/>
        <v/>
      </c>
      <c r="BY157" s="25" t="str">
        <f t="shared" si="178"/>
        <v>&gt;150000</v>
      </c>
      <c r="BZ157" s="25" t="str">
        <f t="shared" si="179"/>
        <v/>
      </c>
      <c r="CA157" s="25" t="str">
        <f t="shared" si="180"/>
        <v/>
      </c>
      <c r="CB157" s="25" t="str">
        <f t="shared" si="181"/>
        <v>&gt;150000</v>
      </c>
      <c r="CC157" s="23"/>
      <c r="CD157" s="22" t="str">
        <f t="shared" si="182"/>
        <v/>
      </c>
      <c r="CE157" s="30"/>
      <c r="CF157" s="25" t="str">
        <f t="shared" si="183"/>
        <v/>
      </c>
      <c r="CG157" s="38" t="str">
        <f t="shared" si="184"/>
        <v/>
      </c>
      <c r="IA157"/>
      <c r="IB157"/>
      <c r="IC157"/>
      <c r="ID157"/>
      <c r="IE157"/>
      <c r="IF157"/>
      <c r="IG157"/>
      <c r="IH157"/>
      <c r="II157"/>
      <c r="IJ157"/>
    </row>
    <row r="158" spans="1:244" s="4" customFormat="1" x14ac:dyDescent="0.25">
      <c r="A158" s="21">
        <v>154</v>
      </c>
      <c r="B158" s="34"/>
      <c r="C158" s="23"/>
      <c r="D158" s="34"/>
      <c r="E158" s="34"/>
      <c r="F158" s="34"/>
      <c r="G158" s="34"/>
      <c r="H158" s="34"/>
      <c r="I158" s="22"/>
      <c r="J158" s="34"/>
      <c r="K158" s="34"/>
      <c r="L158" s="25"/>
      <c r="M158" s="25" t="str">
        <f t="shared" si="124"/>
        <v/>
      </c>
      <c r="N158" s="25">
        <f t="shared" si="125"/>
        <v>9.9999999999999995E-7</v>
      </c>
      <c r="O158" s="25">
        <f t="shared" si="126"/>
        <v>9.9999999999999995E-7</v>
      </c>
      <c r="P158" s="25">
        <f t="shared" si="127"/>
        <v>9.9999999999999995E-7</v>
      </c>
      <c r="Q158" s="25">
        <f t="shared" si="128"/>
        <v>9.9999999999999995E-7</v>
      </c>
      <c r="R158" s="25">
        <f t="shared" si="129"/>
        <v>9.9999999999999995E-7</v>
      </c>
      <c r="S158" s="25">
        <f t="shared" si="130"/>
        <v>0</v>
      </c>
      <c r="T158" s="25">
        <f t="shared" si="131"/>
        <v>0</v>
      </c>
      <c r="U158" s="25">
        <f t="shared" si="132"/>
        <v>0</v>
      </c>
      <c r="V158" s="25">
        <f t="shared" si="133"/>
        <v>0</v>
      </c>
      <c r="W158" s="25">
        <f t="shared" si="134"/>
        <v>0</v>
      </c>
      <c r="X158" s="25" t="str">
        <f t="shared" si="135"/>
        <v/>
      </c>
      <c r="Y158" s="35" t="str">
        <f t="shared" si="136"/>
        <v/>
      </c>
      <c r="Z158" s="25"/>
      <c r="AA158" s="25" t="str">
        <f t="shared" si="137"/>
        <v/>
      </c>
      <c r="AB158" s="25">
        <f t="shared" si="138"/>
        <v>9.9999999999999995E-7</v>
      </c>
      <c r="AC158" s="25">
        <f t="shared" si="139"/>
        <v>9.9999999999999995E-7</v>
      </c>
      <c r="AD158" s="25">
        <f t="shared" si="140"/>
        <v>0</v>
      </c>
      <c r="AE158" s="25">
        <f t="shared" si="141"/>
        <v>0</v>
      </c>
      <c r="AF158" s="25" t="str">
        <f t="shared" si="142"/>
        <v/>
      </c>
      <c r="AG158" s="35" t="str">
        <f t="shared" si="143"/>
        <v/>
      </c>
      <c r="AH158" s="25"/>
      <c r="AI158" s="25" t="str">
        <f t="shared" si="144"/>
        <v/>
      </c>
      <c r="AJ158" s="25" t="str">
        <f t="shared" si="145"/>
        <v/>
      </c>
      <c r="AK158" s="25" t="str">
        <f t="shared" si="146"/>
        <v/>
      </c>
      <c r="AL158" s="25" t="str">
        <f t="shared" si="147"/>
        <v/>
      </c>
      <c r="AM158" s="25" t="e">
        <f t="shared" si="148"/>
        <v>#VALUE!</v>
      </c>
      <c r="AN158" s="25" t="e">
        <f t="shared" si="149"/>
        <v>#VALUE!</v>
      </c>
      <c r="AO158" s="25" t="str">
        <f t="shared" si="150"/>
        <v/>
      </c>
      <c r="AP158" s="35" t="str">
        <f t="shared" si="151"/>
        <v/>
      </c>
      <c r="AQ158" s="25"/>
      <c r="AR158" s="25">
        <v>5</v>
      </c>
      <c r="AS158" s="25">
        <v>2</v>
      </c>
      <c r="AT158" s="25">
        <v>2</v>
      </c>
      <c r="AU158" s="25">
        <v>0.5</v>
      </c>
      <c r="AV158" s="23"/>
      <c r="AW158" s="36" t="str">
        <f t="shared" si="152"/>
        <v/>
      </c>
      <c r="AX158" s="25" t="str">
        <f t="shared" si="153"/>
        <v/>
      </c>
      <c r="AY158" s="36" t="str">
        <f t="shared" si="154"/>
        <v/>
      </c>
      <c r="AZ158" s="25" t="str">
        <f t="shared" si="155"/>
        <v/>
      </c>
      <c r="BA158" s="36" t="str">
        <f t="shared" si="156"/>
        <v/>
      </c>
      <c r="BB158" s="25" t="str">
        <f t="shared" si="157"/>
        <v/>
      </c>
      <c r="BC158" s="36" t="str">
        <f t="shared" si="158"/>
        <v/>
      </c>
      <c r="BD158" s="25" t="str">
        <f t="shared" si="159"/>
        <v/>
      </c>
      <c r="BE158" s="36" t="str">
        <f t="shared" si="160"/>
        <v/>
      </c>
      <c r="BF158" s="25" t="str">
        <f t="shared" si="161"/>
        <v/>
      </c>
      <c r="BG158" s="36" t="str">
        <f t="shared" si="162"/>
        <v/>
      </c>
      <c r="BH158" s="25" t="str">
        <f t="shared" si="163"/>
        <v/>
      </c>
      <c r="BI158" s="36" t="str">
        <f t="shared" si="164"/>
        <v/>
      </c>
      <c r="BJ158" s="25" t="str">
        <f t="shared" si="165"/>
        <v/>
      </c>
      <c r="BK158" s="36" t="str">
        <f t="shared" si="166"/>
        <v/>
      </c>
      <c r="BL158" s="25" t="str">
        <f t="shared" si="167"/>
        <v/>
      </c>
      <c r="BM158" s="25" t="str">
        <f t="shared" si="168"/>
        <v/>
      </c>
      <c r="BN158" s="25" t="str">
        <f t="shared" si="169"/>
        <v/>
      </c>
      <c r="BO158" s="23"/>
      <c r="BP158" s="37">
        <f t="shared" si="170"/>
        <v>0</v>
      </c>
      <c r="BQ158" s="37">
        <f t="shared" si="171"/>
        <v>0</v>
      </c>
      <c r="BR158" s="37">
        <f t="shared" si="172"/>
        <v>0</v>
      </c>
      <c r="BS158" s="23"/>
      <c r="BT158" s="25" t="str">
        <f t="shared" si="173"/>
        <v/>
      </c>
      <c r="BU158" s="25" t="str">
        <f t="shared" si="174"/>
        <v/>
      </c>
      <c r="BV158" s="25" t="str">
        <f t="shared" si="175"/>
        <v>&gt;15000</v>
      </c>
      <c r="BW158" s="25" t="e">
        <f t="shared" si="176"/>
        <v>#VALUE!</v>
      </c>
      <c r="BX158" s="25" t="str">
        <f t="shared" si="177"/>
        <v/>
      </c>
      <c r="BY158" s="25" t="str">
        <f t="shared" si="178"/>
        <v>&gt;150000</v>
      </c>
      <c r="BZ158" s="25" t="str">
        <f t="shared" si="179"/>
        <v/>
      </c>
      <c r="CA158" s="25" t="str">
        <f t="shared" si="180"/>
        <v/>
      </c>
      <c r="CB158" s="25" t="str">
        <f t="shared" si="181"/>
        <v>&gt;150000</v>
      </c>
      <c r="CC158" s="23"/>
      <c r="CD158" s="22" t="str">
        <f t="shared" si="182"/>
        <v/>
      </c>
      <c r="CE158" s="30"/>
      <c r="CF158" s="25" t="str">
        <f t="shared" si="183"/>
        <v/>
      </c>
      <c r="CG158" s="38" t="str">
        <f t="shared" si="184"/>
        <v/>
      </c>
      <c r="IA158"/>
      <c r="IB158"/>
      <c r="IC158"/>
      <c r="ID158"/>
      <c r="IE158"/>
      <c r="IF158"/>
      <c r="IG158"/>
      <c r="IH158"/>
      <c r="II158"/>
      <c r="IJ158"/>
    </row>
    <row r="159" spans="1:244" s="4" customFormat="1" x14ac:dyDescent="0.25">
      <c r="A159" s="32">
        <v>155</v>
      </c>
      <c r="B159" s="34"/>
      <c r="C159" s="23"/>
      <c r="D159" s="34"/>
      <c r="E159" s="34"/>
      <c r="F159" s="34"/>
      <c r="G159" s="34"/>
      <c r="H159" s="34"/>
      <c r="I159" s="22"/>
      <c r="J159" s="34"/>
      <c r="K159" s="34"/>
      <c r="L159" s="25"/>
      <c r="M159" s="25" t="str">
        <f t="shared" si="124"/>
        <v/>
      </c>
      <c r="N159" s="25">
        <f t="shared" si="125"/>
        <v>9.9999999999999995E-7</v>
      </c>
      <c r="O159" s="25">
        <f t="shared" si="126"/>
        <v>9.9999999999999995E-7</v>
      </c>
      <c r="P159" s="25">
        <f t="shared" si="127"/>
        <v>9.9999999999999995E-7</v>
      </c>
      <c r="Q159" s="25">
        <f t="shared" si="128"/>
        <v>9.9999999999999995E-7</v>
      </c>
      <c r="R159" s="25">
        <f t="shared" si="129"/>
        <v>9.9999999999999995E-7</v>
      </c>
      <c r="S159" s="25">
        <f t="shared" si="130"/>
        <v>0</v>
      </c>
      <c r="T159" s="25">
        <f t="shared" si="131"/>
        <v>0</v>
      </c>
      <c r="U159" s="25">
        <f t="shared" si="132"/>
        <v>0</v>
      </c>
      <c r="V159" s="25">
        <f t="shared" si="133"/>
        <v>0</v>
      </c>
      <c r="W159" s="25">
        <f t="shared" si="134"/>
        <v>0</v>
      </c>
      <c r="X159" s="25" t="str">
        <f t="shared" si="135"/>
        <v/>
      </c>
      <c r="Y159" s="35" t="str">
        <f t="shared" si="136"/>
        <v/>
      </c>
      <c r="Z159" s="25"/>
      <c r="AA159" s="25" t="str">
        <f t="shared" si="137"/>
        <v/>
      </c>
      <c r="AB159" s="25">
        <f t="shared" si="138"/>
        <v>9.9999999999999995E-7</v>
      </c>
      <c r="AC159" s="25">
        <f t="shared" si="139"/>
        <v>9.9999999999999995E-7</v>
      </c>
      <c r="AD159" s="25">
        <f t="shared" si="140"/>
        <v>0</v>
      </c>
      <c r="AE159" s="25">
        <f t="shared" si="141"/>
        <v>0</v>
      </c>
      <c r="AF159" s="25" t="str">
        <f t="shared" si="142"/>
        <v/>
      </c>
      <c r="AG159" s="35" t="str">
        <f t="shared" si="143"/>
        <v/>
      </c>
      <c r="AH159" s="25"/>
      <c r="AI159" s="25" t="str">
        <f t="shared" si="144"/>
        <v/>
      </c>
      <c r="AJ159" s="25" t="str">
        <f t="shared" si="145"/>
        <v/>
      </c>
      <c r="AK159" s="25" t="str">
        <f t="shared" si="146"/>
        <v/>
      </c>
      <c r="AL159" s="25" t="str">
        <f t="shared" si="147"/>
        <v/>
      </c>
      <c r="AM159" s="25" t="e">
        <f t="shared" si="148"/>
        <v>#VALUE!</v>
      </c>
      <c r="AN159" s="25" t="e">
        <f t="shared" si="149"/>
        <v>#VALUE!</v>
      </c>
      <c r="AO159" s="25" t="str">
        <f t="shared" si="150"/>
        <v/>
      </c>
      <c r="AP159" s="35" t="str">
        <f t="shared" si="151"/>
        <v/>
      </c>
      <c r="AQ159" s="25"/>
      <c r="AR159" s="25">
        <v>5</v>
      </c>
      <c r="AS159" s="25">
        <v>2</v>
      </c>
      <c r="AT159" s="25">
        <v>2</v>
      </c>
      <c r="AU159" s="25">
        <v>0.5</v>
      </c>
      <c r="AV159" s="23"/>
      <c r="AW159" s="36" t="str">
        <f t="shared" si="152"/>
        <v/>
      </c>
      <c r="AX159" s="25" t="str">
        <f t="shared" si="153"/>
        <v/>
      </c>
      <c r="AY159" s="36" t="str">
        <f t="shared" si="154"/>
        <v/>
      </c>
      <c r="AZ159" s="25" t="str">
        <f t="shared" si="155"/>
        <v/>
      </c>
      <c r="BA159" s="36" t="str">
        <f t="shared" si="156"/>
        <v/>
      </c>
      <c r="BB159" s="25" t="str">
        <f t="shared" si="157"/>
        <v/>
      </c>
      <c r="BC159" s="36" t="str">
        <f t="shared" si="158"/>
        <v/>
      </c>
      <c r="BD159" s="25" t="str">
        <f t="shared" si="159"/>
        <v/>
      </c>
      <c r="BE159" s="36" t="str">
        <f t="shared" si="160"/>
        <v/>
      </c>
      <c r="BF159" s="25" t="str">
        <f t="shared" si="161"/>
        <v/>
      </c>
      <c r="BG159" s="36" t="str">
        <f t="shared" si="162"/>
        <v/>
      </c>
      <c r="BH159" s="25" t="str">
        <f t="shared" si="163"/>
        <v/>
      </c>
      <c r="BI159" s="36" t="str">
        <f t="shared" si="164"/>
        <v/>
      </c>
      <c r="BJ159" s="25" t="str">
        <f t="shared" si="165"/>
        <v/>
      </c>
      <c r="BK159" s="36" t="str">
        <f t="shared" si="166"/>
        <v/>
      </c>
      <c r="BL159" s="25" t="str">
        <f t="shared" si="167"/>
        <v/>
      </c>
      <c r="BM159" s="25" t="str">
        <f t="shared" si="168"/>
        <v/>
      </c>
      <c r="BN159" s="25" t="str">
        <f t="shared" si="169"/>
        <v/>
      </c>
      <c r="BO159" s="23"/>
      <c r="BP159" s="37">
        <f t="shared" si="170"/>
        <v>0</v>
      </c>
      <c r="BQ159" s="37">
        <f t="shared" si="171"/>
        <v>0</v>
      </c>
      <c r="BR159" s="37">
        <f t="shared" si="172"/>
        <v>0</v>
      </c>
      <c r="BS159" s="23"/>
      <c r="BT159" s="25" t="str">
        <f t="shared" si="173"/>
        <v/>
      </c>
      <c r="BU159" s="25" t="str">
        <f t="shared" si="174"/>
        <v/>
      </c>
      <c r="BV159" s="25" t="str">
        <f t="shared" si="175"/>
        <v>&gt;15000</v>
      </c>
      <c r="BW159" s="25" t="e">
        <f t="shared" si="176"/>
        <v>#VALUE!</v>
      </c>
      <c r="BX159" s="25" t="str">
        <f t="shared" si="177"/>
        <v/>
      </c>
      <c r="BY159" s="25" t="str">
        <f t="shared" si="178"/>
        <v>&gt;150000</v>
      </c>
      <c r="BZ159" s="25" t="str">
        <f t="shared" si="179"/>
        <v/>
      </c>
      <c r="CA159" s="25" t="str">
        <f t="shared" si="180"/>
        <v/>
      </c>
      <c r="CB159" s="25" t="str">
        <f t="shared" si="181"/>
        <v>&gt;150000</v>
      </c>
      <c r="CC159" s="23"/>
      <c r="CD159" s="22" t="str">
        <f t="shared" si="182"/>
        <v/>
      </c>
      <c r="CE159" s="30"/>
      <c r="CF159" s="25" t="str">
        <f t="shared" si="183"/>
        <v/>
      </c>
      <c r="CG159" s="38" t="str">
        <f t="shared" si="184"/>
        <v/>
      </c>
      <c r="IA159"/>
      <c r="IB159"/>
      <c r="IC159"/>
      <c r="ID159"/>
      <c r="IE159"/>
      <c r="IF159"/>
      <c r="IG159"/>
      <c r="IH159"/>
      <c r="II159"/>
      <c r="IJ159"/>
    </row>
    <row r="160" spans="1:244" s="4" customFormat="1" x14ac:dyDescent="0.25">
      <c r="A160" s="21">
        <v>156</v>
      </c>
      <c r="B160" s="34"/>
      <c r="C160" s="23"/>
      <c r="D160" s="34"/>
      <c r="E160" s="34"/>
      <c r="F160" s="34"/>
      <c r="G160" s="34"/>
      <c r="H160" s="34"/>
      <c r="I160" s="22"/>
      <c r="J160" s="34"/>
      <c r="K160" s="34"/>
      <c r="L160" s="25"/>
      <c r="M160" s="25" t="str">
        <f t="shared" si="124"/>
        <v/>
      </c>
      <c r="N160" s="25">
        <f t="shared" si="125"/>
        <v>9.9999999999999995E-7</v>
      </c>
      <c r="O160" s="25">
        <f t="shared" si="126"/>
        <v>9.9999999999999995E-7</v>
      </c>
      <c r="P160" s="25">
        <f t="shared" si="127"/>
        <v>9.9999999999999995E-7</v>
      </c>
      <c r="Q160" s="25">
        <f t="shared" si="128"/>
        <v>9.9999999999999995E-7</v>
      </c>
      <c r="R160" s="25">
        <f t="shared" si="129"/>
        <v>9.9999999999999995E-7</v>
      </c>
      <c r="S160" s="25">
        <f t="shared" si="130"/>
        <v>0</v>
      </c>
      <c r="T160" s="25">
        <f t="shared" si="131"/>
        <v>0</v>
      </c>
      <c r="U160" s="25">
        <f t="shared" si="132"/>
        <v>0</v>
      </c>
      <c r="V160" s="25">
        <f t="shared" si="133"/>
        <v>0</v>
      </c>
      <c r="W160" s="25">
        <f t="shared" si="134"/>
        <v>0</v>
      </c>
      <c r="X160" s="25" t="str">
        <f t="shared" si="135"/>
        <v/>
      </c>
      <c r="Y160" s="35" t="str">
        <f t="shared" si="136"/>
        <v/>
      </c>
      <c r="Z160" s="25"/>
      <c r="AA160" s="25" t="str">
        <f t="shared" si="137"/>
        <v/>
      </c>
      <c r="AB160" s="25">
        <f t="shared" si="138"/>
        <v>9.9999999999999995E-7</v>
      </c>
      <c r="AC160" s="25">
        <f t="shared" si="139"/>
        <v>9.9999999999999995E-7</v>
      </c>
      <c r="AD160" s="25">
        <f t="shared" si="140"/>
        <v>0</v>
      </c>
      <c r="AE160" s="25">
        <f t="shared" si="141"/>
        <v>0</v>
      </c>
      <c r="AF160" s="25" t="str">
        <f t="shared" si="142"/>
        <v/>
      </c>
      <c r="AG160" s="35" t="str">
        <f t="shared" si="143"/>
        <v/>
      </c>
      <c r="AH160" s="25"/>
      <c r="AI160" s="25" t="str">
        <f t="shared" si="144"/>
        <v/>
      </c>
      <c r="AJ160" s="25" t="str">
        <f t="shared" si="145"/>
        <v/>
      </c>
      <c r="AK160" s="25" t="str">
        <f t="shared" si="146"/>
        <v/>
      </c>
      <c r="AL160" s="25" t="str">
        <f t="shared" si="147"/>
        <v/>
      </c>
      <c r="AM160" s="25" t="e">
        <f t="shared" si="148"/>
        <v>#VALUE!</v>
      </c>
      <c r="AN160" s="25" t="e">
        <f t="shared" si="149"/>
        <v>#VALUE!</v>
      </c>
      <c r="AO160" s="25" t="str">
        <f t="shared" si="150"/>
        <v/>
      </c>
      <c r="AP160" s="35" t="str">
        <f t="shared" si="151"/>
        <v/>
      </c>
      <c r="AQ160" s="25"/>
      <c r="AR160" s="25">
        <v>5</v>
      </c>
      <c r="AS160" s="25">
        <v>2</v>
      </c>
      <c r="AT160" s="25">
        <v>2</v>
      </c>
      <c r="AU160" s="25">
        <v>0.5</v>
      </c>
      <c r="AV160" s="23"/>
      <c r="AW160" s="36" t="str">
        <f t="shared" si="152"/>
        <v/>
      </c>
      <c r="AX160" s="25" t="str">
        <f t="shared" si="153"/>
        <v/>
      </c>
      <c r="AY160" s="36" t="str">
        <f t="shared" si="154"/>
        <v/>
      </c>
      <c r="AZ160" s="25" t="str">
        <f t="shared" si="155"/>
        <v/>
      </c>
      <c r="BA160" s="36" t="str">
        <f t="shared" si="156"/>
        <v/>
      </c>
      <c r="BB160" s="25" t="str">
        <f t="shared" si="157"/>
        <v/>
      </c>
      <c r="BC160" s="36" t="str">
        <f t="shared" si="158"/>
        <v/>
      </c>
      <c r="BD160" s="25" t="str">
        <f t="shared" si="159"/>
        <v/>
      </c>
      <c r="BE160" s="36" t="str">
        <f t="shared" si="160"/>
        <v/>
      </c>
      <c r="BF160" s="25" t="str">
        <f t="shared" si="161"/>
        <v/>
      </c>
      <c r="BG160" s="36" t="str">
        <f t="shared" si="162"/>
        <v/>
      </c>
      <c r="BH160" s="25" t="str">
        <f t="shared" si="163"/>
        <v/>
      </c>
      <c r="BI160" s="36" t="str">
        <f t="shared" si="164"/>
        <v/>
      </c>
      <c r="BJ160" s="25" t="str">
        <f t="shared" si="165"/>
        <v/>
      </c>
      <c r="BK160" s="36" t="str">
        <f t="shared" si="166"/>
        <v/>
      </c>
      <c r="BL160" s="25" t="str">
        <f t="shared" si="167"/>
        <v/>
      </c>
      <c r="BM160" s="25" t="str">
        <f t="shared" si="168"/>
        <v/>
      </c>
      <c r="BN160" s="25" t="str">
        <f t="shared" si="169"/>
        <v/>
      </c>
      <c r="BO160" s="23"/>
      <c r="BP160" s="37">
        <f t="shared" si="170"/>
        <v>0</v>
      </c>
      <c r="BQ160" s="37">
        <f t="shared" si="171"/>
        <v>0</v>
      </c>
      <c r="BR160" s="37">
        <f t="shared" si="172"/>
        <v>0</v>
      </c>
      <c r="BS160" s="23"/>
      <c r="BT160" s="25" t="str">
        <f t="shared" si="173"/>
        <v/>
      </c>
      <c r="BU160" s="25" t="str">
        <f t="shared" si="174"/>
        <v/>
      </c>
      <c r="BV160" s="25" t="str">
        <f t="shared" si="175"/>
        <v>&gt;15000</v>
      </c>
      <c r="BW160" s="25" t="e">
        <f t="shared" si="176"/>
        <v>#VALUE!</v>
      </c>
      <c r="BX160" s="25" t="str">
        <f t="shared" si="177"/>
        <v/>
      </c>
      <c r="BY160" s="25" t="str">
        <f t="shared" si="178"/>
        <v>&gt;150000</v>
      </c>
      <c r="BZ160" s="25" t="str">
        <f t="shared" si="179"/>
        <v/>
      </c>
      <c r="CA160" s="25" t="str">
        <f t="shared" si="180"/>
        <v/>
      </c>
      <c r="CB160" s="25" t="str">
        <f t="shared" si="181"/>
        <v>&gt;150000</v>
      </c>
      <c r="CC160" s="23"/>
      <c r="CD160" s="22" t="str">
        <f t="shared" si="182"/>
        <v/>
      </c>
      <c r="CE160" s="30"/>
      <c r="CF160" s="25" t="str">
        <f t="shared" si="183"/>
        <v/>
      </c>
      <c r="CG160" s="38" t="str">
        <f t="shared" si="184"/>
        <v/>
      </c>
      <c r="IA160"/>
      <c r="IB160"/>
      <c r="IC160"/>
      <c r="ID160"/>
      <c r="IE160"/>
      <c r="IF160"/>
      <c r="IG160"/>
      <c r="IH160"/>
      <c r="II160"/>
      <c r="IJ160"/>
    </row>
    <row r="161" spans="1:244" s="4" customFormat="1" x14ac:dyDescent="0.25">
      <c r="A161" s="32">
        <v>157</v>
      </c>
      <c r="B161" s="34"/>
      <c r="C161" s="23"/>
      <c r="D161" s="34"/>
      <c r="E161" s="34"/>
      <c r="F161" s="34"/>
      <c r="G161" s="34"/>
      <c r="H161" s="34"/>
      <c r="I161" s="22"/>
      <c r="J161" s="34"/>
      <c r="K161" s="34"/>
      <c r="L161" s="25"/>
      <c r="M161" s="25" t="str">
        <f t="shared" si="124"/>
        <v/>
      </c>
      <c r="N161" s="25">
        <f t="shared" si="125"/>
        <v>9.9999999999999995E-7</v>
      </c>
      <c r="O161" s="25">
        <f t="shared" si="126"/>
        <v>9.9999999999999995E-7</v>
      </c>
      <c r="P161" s="25">
        <f t="shared" si="127"/>
        <v>9.9999999999999995E-7</v>
      </c>
      <c r="Q161" s="25">
        <f t="shared" si="128"/>
        <v>9.9999999999999995E-7</v>
      </c>
      <c r="R161" s="25">
        <f t="shared" si="129"/>
        <v>9.9999999999999995E-7</v>
      </c>
      <c r="S161" s="25">
        <f t="shared" si="130"/>
        <v>0</v>
      </c>
      <c r="T161" s="25">
        <f t="shared" si="131"/>
        <v>0</v>
      </c>
      <c r="U161" s="25">
        <f t="shared" si="132"/>
        <v>0</v>
      </c>
      <c r="V161" s="25">
        <f t="shared" si="133"/>
        <v>0</v>
      </c>
      <c r="W161" s="25">
        <f t="shared" si="134"/>
        <v>0</v>
      </c>
      <c r="X161" s="25" t="str">
        <f t="shared" si="135"/>
        <v/>
      </c>
      <c r="Y161" s="35" t="str">
        <f t="shared" si="136"/>
        <v/>
      </c>
      <c r="Z161" s="25"/>
      <c r="AA161" s="25" t="str">
        <f t="shared" si="137"/>
        <v/>
      </c>
      <c r="AB161" s="25">
        <f t="shared" si="138"/>
        <v>9.9999999999999995E-7</v>
      </c>
      <c r="AC161" s="25">
        <f t="shared" si="139"/>
        <v>9.9999999999999995E-7</v>
      </c>
      <c r="AD161" s="25">
        <f t="shared" si="140"/>
        <v>0</v>
      </c>
      <c r="AE161" s="25">
        <f t="shared" si="141"/>
        <v>0</v>
      </c>
      <c r="AF161" s="25" t="str">
        <f t="shared" si="142"/>
        <v/>
      </c>
      <c r="AG161" s="35" t="str">
        <f t="shared" si="143"/>
        <v/>
      </c>
      <c r="AH161" s="25"/>
      <c r="AI161" s="25" t="str">
        <f t="shared" si="144"/>
        <v/>
      </c>
      <c r="AJ161" s="25" t="str">
        <f t="shared" si="145"/>
        <v/>
      </c>
      <c r="AK161" s="25" t="str">
        <f t="shared" si="146"/>
        <v/>
      </c>
      <c r="AL161" s="25" t="str">
        <f t="shared" si="147"/>
        <v/>
      </c>
      <c r="AM161" s="25" t="e">
        <f t="shared" si="148"/>
        <v>#VALUE!</v>
      </c>
      <c r="AN161" s="25" t="e">
        <f t="shared" si="149"/>
        <v>#VALUE!</v>
      </c>
      <c r="AO161" s="25" t="str">
        <f t="shared" si="150"/>
        <v/>
      </c>
      <c r="AP161" s="35" t="str">
        <f t="shared" si="151"/>
        <v/>
      </c>
      <c r="AQ161" s="25"/>
      <c r="AR161" s="25">
        <v>5</v>
      </c>
      <c r="AS161" s="25">
        <v>2</v>
      </c>
      <c r="AT161" s="25">
        <v>2</v>
      </c>
      <c r="AU161" s="25">
        <v>0.5</v>
      </c>
      <c r="AV161" s="23"/>
      <c r="AW161" s="36" t="str">
        <f t="shared" si="152"/>
        <v/>
      </c>
      <c r="AX161" s="25" t="str">
        <f t="shared" si="153"/>
        <v/>
      </c>
      <c r="AY161" s="36" t="str">
        <f t="shared" si="154"/>
        <v/>
      </c>
      <c r="AZ161" s="25" t="str">
        <f t="shared" si="155"/>
        <v/>
      </c>
      <c r="BA161" s="36" t="str">
        <f t="shared" si="156"/>
        <v/>
      </c>
      <c r="BB161" s="25" t="str">
        <f t="shared" si="157"/>
        <v/>
      </c>
      <c r="BC161" s="36" t="str">
        <f t="shared" si="158"/>
        <v/>
      </c>
      <c r="BD161" s="25" t="str">
        <f t="shared" si="159"/>
        <v/>
      </c>
      <c r="BE161" s="36" t="str">
        <f t="shared" si="160"/>
        <v/>
      </c>
      <c r="BF161" s="25" t="str">
        <f t="shared" si="161"/>
        <v/>
      </c>
      <c r="BG161" s="36" t="str">
        <f t="shared" si="162"/>
        <v/>
      </c>
      <c r="BH161" s="25" t="str">
        <f t="shared" si="163"/>
        <v/>
      </c>
      <c r="BI161" s="36" t="str">
        <f t="shared" si="164"/>
        <v/>
      </c>
      <c r="BJ161" s="25" t="str">
        <f t="shared" si="165"/>
        <v/>
      </c>
      <c r="BK161" s="36" t="str">
        <f t="shared" si="166"/>
        <v/>
      </c>
      <c r="BL161" s="25" t="str">
        <f t="shared" si="167"/>
        <v/>
      </c>
      <c r="BM161" s="25" t="str">
        <f t="shared" si="168"/>
        <v/>
      </c>
      <c r="BN161" s="25" t="str">
        <f t="shared" si="169"/>
        <v/>
      </c>
      <c r="BO161" s="23"/>
      <c r="BP161" s="37">
        <f t="shared" si="170"/>
        <v>0</v>
      </c>
      <c r="BQ161" s="37">
        <f t="shared" si="171"/>
        <v>0</v>
      </c>
      <c r="BR161" s="37">
        <f t="shared" si="172"/>
        <v>0</v>
      </c>
      <c r="BS161" s="23"/>
      <c r="BT161" s="25" t="str">
        <f t="shared" si="173"/>
        <v/>
      </c>
      <c r="BU161" s="25" t="str">
        <f t="shared" si="174"/>
        <v/>
      </c>
      <c r="BV161" s="25" t="str">
        <f t="shared" si="175"/>
        <v>&gt;15000</v>
      </c>
      <c r="BW161" s="25" t="e">
        <f t="shared" si="176"/>
        <v>#VALUE!</v>
      </c>
      <c r="BX161" s="25" t="str">
        <f t="shared" si="177"/>
        <v/>
      </c>
      <c r="BY161" s="25" t="str">
        <f t="shared" si="178"/>
        <v>&gt;150000</v>
      </c>
      <c r="BZ161" s="25" t="str">
        <f t="shared" si="179"/>
        <v/>
      </c>
      <c r="CA161" s="25" t="str">
        <f t="shared" si="180"/>
        <v/>
      </c>
      <c r="CB161" s="25" t="str">
        <f t="shared" si="181"/>
        <v>&gt;150000</v>
      </c>
      <c r="CC161" s="23"/>
      <c r="CD161" s="22" t="str">
        <f t="shared" si="182"/>
        <v/>
      </c>
      <c r="CE161" s="30"/>
      <c r="CF161" s="25" t="str">
        <f t="shared" si="183"/>
        <v/>
      </c>
      <c r="CG161" s="38" t="str">
        <f t="shared" si="184"/>
        <v/>
      </c>
      <c r="IA161"/>
      <c r="IB161"/>
      <c r="IC161"/>
      <c r="ID161"/>
      <c r="IE161"/>
      <c r="IF161"/>
      <c r="IG161"/>
      <c r="IH161"/>
      <c r="II161"/>
      <c r="IJ161"/>
    </row>
    <row r="162" spans="1:244" s="4" customFormat="1" x14ac:dyDescent="0.25">
      <c r="A162" s="21">
        <v>158</v>
      </c>
      <c r="B162" s="34"/>
      <c r="C162" s="23"/>
      <c r="D162" s="34"/>
      <c r="E162" s="34"/>
      <c r="F162" s="34"/>
      <c r="G162" s="34"/>
      <c r="H162" s="34"/>
      <c r="I162" s="22"/>
      <c r="J162" s="34"/>
      <c r="K162" s="34"/>
      <c r="L162" s="25"/>
      <c r="M162" s="25" t="str">
        <f t="shared" si="124"/>
        <v/>
      </c>
      <c r="N162" s="25">
        <f t="shared" si="125"/>
        <v>9.9999999999999995E-7</v>
      </c>
      <c r="O162" s="25">
        <f t="shared" si="126"/>
        <v>9.9999999999999995E-7</v>
      </c>
      <c r="P162" s="25">
        <f t="shared" si="127"/>
        <v>9.9999999999999995E-7</v>
      </c>
      <c r="Q162" s="25">
        <f t="shared" si="128"/>
        <v>9.9999999999999995E-7</v>
      </c>
      <c r="R162" s="25">
        <f t="shared" si="129"/>
        <v>9.9999999999999995E-7</v>
      </c>
      <c r="S162" s="25">
        <f t="shared" si="130"/>
        <v>0</v>
      </c>
      <c r="T162" s="25">
        <f t="shared" si="131"/>
        <v>0</v>
      </c>
      <c r="U162" s="25">
        <f t="shared" si="132"/>
        <v>0</v>
      </c>
      <c r="V162" s="25">
        <f t="shared" si="133"/>
        <v>0</v>
      </c>
      <c r="W162" s="25">
        <f t="shared" si="134"/>
        <v>0</v>
      </c>
      <c r="X162" s="25" t="str">
        <f t="shared" si="135"/>
        <v/>
      </c>
      <c r="Y162" s="35" t="str">
        <f t="shared" si="136"/>
        <v/>
      </c>
      <c r="Z162" s="25"/>
      <c r="AA162" s="25" t="str">
        <f t="shared" si="137"/>
        <v/>
      </c>
      <c r="AB162" s="25">
        <f t="shared" si="138"/>
        <v>9.9999999999999995E-7</v>
      </c>
      <c r="AC162" s="25">
        <f t="shared" si="139"/>
        <v>9.9999999999999995E-7</v>
      </c>
      <c r="AD162" s="25">
        <f t="shared" si="140"/>
        <v>0</v>
      </c>
      <c r="AE162" s="25">
        <f t="shared" si="141"/>
        <v>0</v>
      </c>
      <c r="AF162" s="25" t="str">
        <f t="shared" si="142"/>
        <v/>
      </c>
      <c r="AG162" s="35" t="str">
        <f t="shared" si="143"/>
        <v/>
      </c>
      <c r="AH162" s="25"/>
      <c r="AI162" s="25" t="str">
        <f t="shared" si="144"/>
        <v/>
      </c>
      <c r="AJ162" s="25" t="str">
        <f t="shared" si="145"/>
        <v/>
      </c>
      <c r="AK162" s="25" t="str">
        <f t="shared" si="146"/>
        <v/>
      </c>
      <c r="AL162" s="25" t="str">
        <f t="shared" si="147"/>
        <v/>
      </c>
      <c r="AM162" s="25" t="e">
        <f t="shared" si="148"/>
        <v>#VALUE!</v>
      </c>
      <c r="AN162" s="25" t="e">
        <f t="shared" si="149"/>
        <v>#VALUE!</v>
      </c>
      <c r="AO162" s="25" t="str">
        <f t="shared" si="150"/>
        <v/>
      </c>
      <c r="AP162" s="35" t="str">
        <f t="shared" si="151"/>
        <v/>
      </c>
      <c r="AQ162" s="25"/>
      <c r="AR162" s="25">
        <v>5</v>
      </c>
      <c r="AS162" s="25">
        <v>2</v>
      </c>
      <c r="AT162" s="25">
        <v>2</v>
      </c>
      <c r="AU162" s="25">
        <v>0.5</v>
      </c>
      <c r="AV162" s="23"/>
      <c r="AW162" s="36" t="str">
        <f t="shared" si="152"/>
        <v/>
      </c>
      <c r="AX162" s="25" t="str">
        <f t="shared" si="153"/>
        <v/>
      </c>
      <c r="AY162" s="36" t="str">
        <f t="shared" si="154"/>
        <v/>
      </c>
      <c r="AZ162" s="25" t="str">
        <f t="shared" si="155"/>
        <v/>
      </c>
      <c r="BA162" s="36" t="str">
        <f t="shared" si="156"/>
        <v/>
      </c>
      <c r="BB162" s="25" t="str">
        <f t="shared" si="157"/>
        <v/>
      </c>
      <c r="BC162" s="36" t="str">
        <f t="shared" si="158"/>
        <v/>
      </c>
      <c r="BD162" s="25" t="str">
        <f t="shared" si="159"/>
        <v/>
      </c>
      <c r="BE162" s="36" t="str">
        <f t="shared" si="160"/>
        <v/>
      </c>
      <c r="BF162" s="25" t="str">
        <f t="shared" si="161"/>
        <v/>
      </c>
      <c r="BG162" s="36" t="str">
        <f t="shared" si="162"/>
        <v/>
      </c>
      <c r="BH162" s="25" t="str">
        <f t="shared" si="163"/>
        <v/>
      </c>
      <c r="BI162" s="36" t="str">
        <f t="shared" si="164"/>
        <v/>
      </c>
      <c r="BJ162" s="25" t="str">
        <f t="shared" si="165"/>
        <v/>
      </c>
      <c r="BK162" s="36" t="str">
        <f t="shared" si="166"/>
        <v/>
      </c>
      <c r="BL162" s="25" t="str">
        <f t="shared" si="167"/>
        <v/>
      </c>
      <c r="BM162" s="25" t="str">
        <f t="shared" si="168"/>
        <v/>
      </c>
      <c r="BN162" s="25" t="str">
        <f t="shared" si="169"/>
        <v/>
      </c>
      <c r="BO162" s="23"/>
      <c r="BP162" s="37">
        <f t="shared" si="170"/>
        <v>0</v>
      </c>
      <c r="BQ162" s="37">
        <f t="shared" si="171"/>
        <v>0</v>
      </c>
      <c r="BR162" s="37">
        <f t="shared" si="172"/>
        <v>0</v>
      </c>
      <c r="BS162" s="23"/>
      <c r="BT162" s="25" t="str">
        <f t="shared" si="173"/>
        <v/>
      </c>
      <c r="BU162" s="25" t="str">
        <f t="shared" si="174"/>
        <v/>
      </c>
      <c r="BV162" s="25" t="str">
        <f t="shared" si="175"/>
        <v>&gt;15000</v>
      </c>
      <c r="BW162" s="25" t="e">
        <f t="shared" si="176"/>
        <v>#VALUE!</v>
      </c>
      <c r="BX162" s="25" t="str">
        <f t="shared" si="177"/>
        <v/>
      </c>
      <c r="BY162" s="25" t="str">
        <f t="shared" si="178"/>
        <v>&gt;150000</v>
      </c>
      <c r="BZ162" s="25" t="str">
        <f t="shared" si="179"/>
        <v/>
      </c>
      <c r="CA162" s="25" t="str">
        <f t="shared" si="180"/>
        <v/>
      </c>
      <c r="CB162" s="25" t="str">
        <f t="shared" si="181"/>
        <v>&gt;150000</v>
      </c>
      <c r="CC162" s="23"/>
      <c r="CD162" s="22" t="str">
        <f t="shared" si="182"/>
        <v/>
      </c>
      <c r="CE162" s="30"/>
      <c r="CF162" s="25" t="str">
        <f t="shared" si="183"/>
        <v/>
      </c>
      <c r="CG162" s="38" t="str">
        <f t="shared" si="184"/>
        <v/>
      </c>
      <c r="IA162"/>
      <c r="IB162"/>
      <c r="IC162"/>
      <c r="ID162"/>
      <c r="IE162"/>
      <c r="IF162"/>
      <c r="IG162"/>
      <c r="IH162"/>
      <c r="II162"/>
      <c r="IJ162"/>
    </row>
    <row r="163" spans="1:244" s="4" customFormat="1" x14ac:dyDescent="0.25">
      <c r="A163" s="32">
        <v>159</v>
      </c>
      <c r="B163" s="34"/>
      <c r="C163" s="23"/>
      <c r="D163" s="34"/>
      <c r="E163" s="34"/>
      <c r="F163" s="34"/>
      <c r="G163" s="34"/>
      <c r="H163" s="34"/>
      <c r="I163" s="22"/>
      <c r="J163" s="34"/>
      <c r="K163" s="34"/>
      <c r="L163" s="25"/>
      <c r="M163" s="25" t="str">
        <f t="shared" si="124"/>
        <v/>
      </c>
      <c r="N163" s="25">
        <f t="shared" si="125"/>
        <v>9.9999999999999995E-7</v>
      </c>
      <c r="O163" s="25">
        <f t="shared" si="126"/>
        <v>9.9999999999999995E-7</v>
      </c>
      <c r="P163" s="25">
        <f t="shared" si="127"/>
        <v>9.9999999999999995E-7</v>
      </c>
      <c r="Q163" s="25">
        <f t="shared" si="128"/>
        <v>9.9999999999999995E-7</v>
      </c>
      <c r="R163" s="25">
        <f t="shared" si="129"/>
        <v>9.9999999999999995E-7</v>
      </c>
      <c r="S163" s="25">
        <f t="shared" si="130"/>
        <v>0</v>
      </c>
      <c r="T163" s="25">
        <f t="shared" si="131"/>
        <v>0</v>
      </c>
      <c r="U163" s="25">
        <f t="shared" si="132"/>
        <v>0</v>
      </c>
      <c r="V163" s="25">
        <f t="shared" si="133"/>
        <v>0</v>
      </c>
      <c r="W163" s="25">
        <f t="shared" si="134"/>
        <v>0</v>
      </c>
      <c r="X163" s="25" t="str">
        <f t="shared" si="135"/>
        <v/>
      </c>
      <c r="Y163" s="35" t="str">
        <f t="shared" si="136"/>
        <v/>
      </c>
      <c r="Z163" s="25"/>
      <c r="AA163" s="25" t="str">
        <f t="shared" si="137"/>
        <v/>
      </c>
      <c r="AB163" s="25">
        <f t="shared" si="138"/>
        <v>9.9999999999999995E-7</v>
      </c>
      <c r="AC163" s="25">
        <f t="shared" si="139"/>
        <v>9.9999999999999995E-7</v>
      </c>
      <c r="AD163" s="25">
        <f t="shared" si="140"/>
        <v>0</v>
      </c>
      <c r="AE163" s="25">
        <f t="shared" si="141"/>
        <v>0</v>
      </c>
      <c r="AF163" s="25" t="str">
        <f t="shared" si="142"/>
        <v/>
      </c>
      <c r="AG163" s="35" t="str">
        <f t="shared" si="143"/>
        <v/>
      </c>
      <c r="AH163" s="25"/>
      <c r="AI163" s="25" t="str">
        <f t="shared" si="144"/>
        <v/>
      </c>
      <c r="AJ163" s="25" t="str">
        <f t="shared" si="145"/>
        <v/>
      </c>
      <c r="AK163" s="25" t="str">
        <f t="shared" si="146"/>
        <v/>
      </c>
      <c r="AL163" s="25" t="str">
        <f t="shared" si="147"/>
        <v/>
      </c>
      <c r="AM163" s="25" t="e">
        <f t="shared" si="148"/>
        <v>#VALUE!</v>
      </c>
      <c r="AN163" s="25" t="e">
        <f t="shared" si="149"/>
        <v>#VALUE!</v>
      </c>
      <c r="AO163" s="25" t="str">
        <f t="shared" si="150"/>
        <v/>
      </c>
      <c r="AP163" s="35" t="str">
        <f t="shared" si="151"/>
        <v/>
      </c>
      <c r="AQ163" s="25"/>
      <c r="AR163" s="25">
        <v>5</v>
      </c>
      <c r="AS163" s="25">
        <v>2</v>
      </c>
      <c r="AT163" s="25">
        <v>2</v>
      </c>
      <c r="AU163" s="25">
        <v>0.5</v>
      </c>
      <c r="AV163" s="23"/>
      <c r="AW163" s="36" t="str">
        <f t="shared" si="152"/>
        <v/>
      </c>
      <c r="AX163" s="25" t="str">
        <f t="shared" si="153"/>
        <v/>
      </c>
      <c r="AY163" s="36" t="str">
        <f t="shared" si="154"/>
        <v/>
      </c>
      <c r="AZ163" s="25" t="str">
        <f t="shared" si="155"/>
        <v/>
      </c>
      <c r="BA163" s="36" t="str">
        <f t="shared" si="156"/>
        <v/>
      </c>
      <c r="BB163" s="25" t="str">
        <f t="shared" si="157"/>
        <v/>
      </c>
      <c r="BC163" s="36" t="str">
        <f t="shared" si="158"/>
        <v/>
      </c>
      <c r="BD163" s="25" t="str">
        <f t="shared" si="159"/>
        <v/>
      </c>
      <c r="BE163" s="36" t="str">
        <f t="shared" si="160"/>
        <v/>
      </c>
      <c r="BF163" s="25" t="str">
        <f t="shared" si="161"/>
        <v/>
      </c>
      <c r="BG163" s="36" t="str">
        <f t="shared" si="162"/>
        <v/>
      </c>
      <c r="BH163" s="25" t="str">
        <f t="shared" si="163"/>
        <v/>
      </c>
      <c r="BI163" s="36" t="str">
        <f t="shared" si="164"/>
        <v/>
      </c>
      <c r="BJ163" s="25" t="str">
        <f t="shared" si="165"/>
        <v/>
      </c>
      <c r="BK163" s="36" t="str">
        <f t="shared" si="166"/>
        <v/>
      </c>
      <c r="BL163" s="25" t="str">
        <f t="shared" si="167"/>
        <v/>
      </c>
      <c r="BM163" s="25" t="str">
        <f t="shared" si="168"/>
        <v/>
      </c>
      <c r="BN163" s="25" t="str">
        <f t="shared" si="169"/>
        <v/>
      </c>
      <c r="BO163" s="23"/>
      <c r="BP163" s="37">
        <f t="shared" si="170"/>
        <v>0</v>
      </c>
      <c r="BQ163" s="37">
        <f t="shared" si="171"/>
        <v>0</v>
      </c>
      <c r="BR163" s="37">
        <f t="shared" si="172"/>
        <v>0</v>
      </c>
      <c r="BS163" s="23"/>
      <c r="BT163" s="25" t="str">
        <f t="shared" si="173"/>
        <v/>
      </c>
      <c r="BU163" s="25" t="str">
        <f t="shared" si="174"/>
        <v/>
      </c>
      <c r="BV163" s="25" t="str">
        <f t="shared" si="175"/>
        <v>&gt;15000</v>
      </c>
      <c r="BW163" s="25" t="e">
        <f t="shared" si="176"/>
        <v>#VALUE!</v>
      </c>
      <c r="BX163" s="25" t="str">
        <f t="shared" si="177"/>
        <v/>
      </c>
      <c r="BY163" s="25" t="str">
        <f t="shared" si="178"/>
        <v>&gt;150000</v>
      </c>
      <c r="BZ163" s="25" t="str">
        <f t="shared" si="179"/>
        <v/>
      </c>
      <c r="CA163" s="25" t="str">
        <f t="shared" si="180"/>
        <v/>
      </c>
      <c r="CB163" s="25" t="str">
        <f t="shared" si="181"/>
        <v>&gt;150000</v>
      </c>
      <c r="CC163" s="23"/>
      <c r="CD163" s="22" t="str">
        <f t="shared" si="182"/>
        <v/>
      </c>
      <c r="CE163" s="30"/>
      <c r="CF163" s="25" t="str">
        <f t="shared" si="183"/>
        <v/>
      </c>
      <c r="CG163" s="38" t="str">
        <f t="shared" si="184"/>
        <v/>
      </c>
      <c r="IA163"/>
      <c r="IB163"/>
      <c r="IC163"/>
      <c r="ID163"/>
      <c r="IE163"/>
      <c r="IF163"/>
      <c r="IG163"/>
      <c r="IH163"/>
      <c r="II163"/>
      <c r="IJ163"/>
    </row>
    <row r="164" spans="1:244" s="4" customFormat="1" x14ac:dyDescent="0.25">
      <c r="A164" s="21">
        <v>160</v>
      </c>
      <c r="B164" s="34"/>
      <c r="C164" s="23"/>
      <c r="D164" s="34"/>
      <c r="E164" s="34"/>
      <c r="F164" s="34"/>
      <c r="G164" s="34"/>
      <c r="H164" s="34"/>
      <c r="I164" s="22"/>
      <c r="J164" s="34"/>
      <c r="K164" s="34"/>
      <c r="L164" s="25"/>
      <c r="M164" s="25" t="str">
        <f t="shared" si="124"/>
        <v/>
      </c>
      <c r="N164" s="25">
        <f t="shared" si="125"/>
        <v>9.9999999999999995E-7</v>
      </c>
      <c r="O164" s="25">
        <f t="shared" si="126"/>
        <v>9.9999999999999995E-7</v>
      </c>
      <c r="P164" s="25">
        <f t="shared" si="127"/>
        <v>9.9999999999999995E-7</v>
      </c>
      <c r="Q164" s="25">
        <f t="shared" si="128"/>
        <v>9.9999999999999995E-7</v>
      </c>
      <c r="R164" s="25">
        <f t="shared" si="129"/>
        <v>9.9999999999999995E-7</v>
      </c>
      <c r="S164" s="25">
        <f t="shared" si="130"/>
        <v>0</v>
      </c>
      <c r="T164" s="25">
        <f t="shared" si="131"/>
        <v>0</v>
      </c>
      <c r="U164" s="25">
        <f t="shared" si="132"/>
        <v>0</v>
      </c>
      <c r="V164" s="25">
        <f t="shared" si="133"/>
        <v>0</v>
      </c>
      <c r="W164" s="25">
        <f t="shared" si="134"/>
        <v>0</v>
      </c>
      <c r="X164" s="25" t="str">
        <f t="shared" si="135"/>
        <v/>
      </c>
      <c r="Y164" s="35" t="str">
        <f t="shared" si="136"/>
        <v/>
      </c>
      <c r="Z164" s="25"/>
      <c r="AA164" s="25" t="str">
        <f t="shared" si="137"/>
        <v/>
      </c>
      <c r="AB164" s="25">
        <f t="shared" si="138"/>
        <v>9.9999999999999995E-7</v>
      </c>
      <c r="AC164" s="25">
        <f t="shared" si="139"/>
        <v>9.9999999999999995E-7</v>
      </c>
      <c r="AD164" s="25">
        <f t="shared" si="140"/>
        <v>0</v>
      </c>
      <c r="AE164" s="25">
        <f t="shared" si="141"/>
        <v>0</v>
      </c>
      <c r="AF164" s="25" t="str">
        <f t="shared" si="142"/>
        <v/>
      </c>
      <c r="AG164" s="35" t="str">
        <f t="shared" si="143"/>
        <v/>
      </c>
      <c r="AH164" s="25"/>
      <c r="AI164" s="25" t="str">
        <f t="shared" si="144"/>
        <v/>
      </c>
      <c r="AJ164" s="25" t="str">
        <f t="shared" si="145"/>
        <v/>
      </c>
      <c r="AK164" s="25" t="str">
        <f t="shared" si="146"/>
        <v/>
      </c>
      <c r="AL164" s="25" t="str">
        <f t="shared" si="147"/>
        <v/>
      </c>
      <c r="AM164" s="25" t="e">
        <f t="shared" si="148"/>
        <v>#VALUE!</v>
      </c>
      <c r="AN164" s="25" t="e">
        <f t="shared" si="149"/>
        <v>#VALUE!</v>
      </c>
      <c r="AO164" s="25" t="str">
        <f t="shared" si="150"/>
        <v/>
      </c>
      <c r="AP164" s="35" t="str">
        <f t="shared" si="151"/>
        <v/>
      </c>
      <c r="AQ164" s="25"/>
      <c r="AR164" s="25">
        <v>5</v>
      </c>
      <c r="AS164" s="25">
        <v>2</v>
      </c>
      <c r="AT164" s="25">
        <v>2</v>
      </c>
      <c r="AU164" s="25">
        <v>0.5</v>
      </c>
      <c r="AV164" s="23"/>
      <c r="AW164" s="36" t="str">
        <f t="shared" si="152"/>
        <v/>
      </c>
      <c r="AX164" s="25" t="str">
        <f t="shared" si="153"/>
        <v/>
      </c>
      <c r="AY164" s="36" t="str">
        <f t="shared" si="154"/>
        <v/>
      </c>
      <c r="AZ164" s="25" t="str">
        <f t="shared" si="155"/>
        <v/>
      </c>
      <c r="BA164" s="36" t="str">
        <f t="shared" si="156"/>
        <v/>
      </c>
      <c r="BB164" s="25" t="str">
        <f t="shared" si="157"/>
        <v/>
      </c>
      <c r="BC164" s="36" t="str">
        <f t="shared" si="158"/>
        <v/>
      </c>
      <c r="BD164" s="25" t="str">
        <f t="shared" si="159"/>
        <v/>
      </c>
      <c r="BE164" s="36" t="str">
        <f t="shared" si="160"/>
        <v/>
      </c>
      <c r="BF164" s="25" t="str">
        <f t="shared" si="161"/>
        <v/>
      </c>
      <c r="BG164" s="36" t="str">
        <f t="shared" si="162"/>
        <v/>
      </c>
      <c r="BH164" s="25" t="str">
        <f t="shared" si="163"/>
        <v/>
      </c>
      <c r="BI164" s="36" t="str">
        <f t="shared" si="164"/>
        <v/>
      </c>
      <c r="BJ164" s="25" t="str">
        <f t="shared" si="165"/>
        <v/>
      </c>
      <c r="BK164" s="36" t="str">
        <f t="shared" si="166"/>
        <v/>
      </c>
      <c r="BL164" s="25" t="str">
        <f t="shared" si="167"/>
        <v/>
      </c>
      <c r="BM164" s="25" t="str">
        <f t="shared" si="168"/>
        <v/>
      </c>
      <c r="BN164" s="25" t="str">
        <f t="shared" si="169"/>
        <v/>
      </c>
      <c r="BO164" s="23"/>
      <c r="BP164" s="37">
        <f t="shared" si="170"/>
        <v>0</v>
      </c>
      <c r="BQ164" s="37">
        <f t="shared" si="171"/>
        <v>0</v>
      </c>
      <c r="BR164" s="37">
        <f t="shared" si="172"/>
        <v>0</v>
      </c>
      <c r="BS164" s="23"/>
      <c r="BT164" s="25" t="str">
        <f t="shared" si="173"/>
        <v/>
      </c>
      <c r="BU164" s="25" t="str">
        <f t="shared" si="174"/>
        <v/>
      </c>
      <c r="BV164" s="25" t="str">
        <f t="shared" si="175"/>
        <v>&gt;15000</v>
      </c>
      <c r="BW164" s="25" t="e">
        <f t="shared" si="176"/>
        <v>#VALUE!</v>
      </c>
      <c r="BX164" s="25" t="str">
        <f t="shared" si="177"/>
        <v/>
      </c>
      <c r="BY164" s="25" t="str">
        <f t="shared" si="178"/>
        <v>&gt;150000</v>
      </c>
      <c r="BZ164" s="25" t="str">
        <f t="shared" si="179"/>
        <v/>
      </c>
      <c r="CA164" s="25" t="str">
        <f t="shared" si="180"/>
        <v/>
      </c>
      <c r="CB164" s="25" t="str">
        <f t="shared" si="181"/>
        <v>&gt;150000</v>
      </c>
      <c r="CC164" s="23"/>
      <c r="CD164" s="22" t="str">
        <f t="shared" si="182"/>
        <v/>
      </c>
      <c r="CE164" s="30"/>
      <c r="CF164" s="25" t="str">
        <f t="shared" si="183"/>
        <v/>
      </c>
      <c r="CG164" s="38" t="str">
        <f t="shared" si="184"/>
        <v/>
      </c>
      <c r="IA164"/>
      <c r="IB164"/>
      <c r="IC164"/>
      <c r="ID164"/>
      <c r="IE164"/>
      <c r="IF164"/>
      <c r="IG164"/>
      <c r="IH164"/>
      <c r="II164"/>
      <c r="IJ164"/>
    </row>
    <row r="165" spans="1:244" s="4" customFormat="1" x14ac:dyDescent="0.25">
      <c r="A165" s="32">
        <v>161</v>
      </c>
      <c r="B165" s="34"/>
      <c r="C165" s="23"/>
      <c r="D165" s="34"/>
      <c r="E165" s="34"/>
      <c r="F165" s="34"/>
      <c r="G165" s="34"/>
      <c r="H165" s="34"/>
      <c r="I165" s="22"/>
      <c r="J165" s="34"/>
      <c r="K165" s="34"/>
      <c r="L165" s="25"/>
      <c r="M165" s="25" t="str">
        <f t="shared" si="124"/>
        <v/>
      </c>
      <c r="N165" s="25">
        <f t="shared" si="125"/>
        <v>9.9999999999999995E-7</v>
      </c>
      <c r="O165" s="25">
        <f t="shared" si="126"/>
        <v>9.9999999999999995E-7</v>
      </c>
      <c r="P165" s="25">
        <f t="shared" si="127"/>
        <v>9.9999999999999995E-7</v>
      </c>
      <c r="Q165" s="25">
        <f t="shared" si="128"/>
        <v>9.9999999999999995E-7</v>
      </c>
      <c r="R165" s="25">
        <f t="shared" si="129"/>
        <v>9.9999999999999995E-7</v>
      </c>
      <c r="S165" s="25">
        <f t="shared" si="130"/>
        <v>0</v>
      </c>
      <c r="T165" s="25">
        <f t="shared" si="131"/>
        <v>0</v>
      </c>
      <c r="U165" s="25">
        <f t="shared" si="132"/>
        <v>0</v>
      </c>
      <c r="V165" s="25">
        <f t="shared" si="133"/>
        <v>0</v>
      </c>
      <c r="W165" s="25">
        <f t="shared" si="134"/>
        <v>0</v>
      </c>
      <c r="X165" s="25" t="str">
        <f t="shared" si="135"/>
        <v/>
      </c>
      <c r="Y165" s="35" t="str">
        <f t="shared" si="136"/>
        <v/>
      </c>
      <c r="Z165" s="25"/>
      <c r="AA165" s="25" t="str">
        <f t="shared" si="137"/>
        <v/>
      </c>
      <c r="AB165" s="25">
        <f t="shared" si="138"/>
        <v>9.9999999999999995E-7</v>
      </c>
      <c r="AC165" s="25">
        <f t="shared" si="139"/>
        <v>9.9999999999999995E-7</v>
      </c>
      <c r="AD165" s="25">
        <f t="shared" si="140"/>
        <v>0</v>
      </c>
      <c r="AE165" s="25">
        <f t="shared" si="141"/>
        <v>0</v>
      </c>
      <c r="AF165" s="25" t="str">
        <f t="shared" si="142"/>
        <v/>
      </c>
      <c r="AG165" s="35" t="str">
        <f t="shared" si="143"/>
        <v/>
      </c>
      <c r="AH165" s="25"/>
      <c r="AI165" s="25" t="str">
        <f t="shared" si="144"/>
        <v/>
      </c>
      <c r="AJ165" s="25" t="str">
        <f t="shared" si="145"/>
        <v/>
      </c>
      <c r="AK165" s="25" t="str">
        <f t="shared" si="146"/>
        <v/>
      </c>
      <c r="AL165" s="25" t="str">
        <f t="shared" si="147"/>
        <v/>
      </c>
      <c r="AM165" s="25" t="e">
        <f t="shared" si="148"/>
        <v>#VALUE!</v>
      </c>
      <c r="AN165" s="25" t="e">
        <f t="shared" si="149"/>
        <v>#VALUE!</v>
      </c>
      <c r="AO165" s="25" t="str">
        <f t="shared" si="150"/>
        <v/>
      </c>
      <c r="AP165" s="35" t="str">
        <f t="shared" si="151"/>
        <v/>
      </c>
      <c r="AQ165" s="25"/>
      <c r="AR165" s="25">
        <v>5</v>
      </c>
      <c r="AS165" s="25">
        <v>2</v>
      </c>
      <c r="AT165" s="25">
        <v>2</v>
      </c>
      <c r="AU165" s="25">
        <v>0.5</v>
      </c>
      <c r="AV165" s="23"/>
      <c r="AW165" s="36" t="str">
        <f t="shared" si="152"/>
        <v/>
      </c>
      <c r="AX165" s="25" t="str">
        <f t="shared" si="153"/>
        <v/>
      </c>
      <c r="AY165" s="36" t="str">
        <f t="shared" si="154"/>
        <v/>
      </c>
      <c r="AZ165" s="25" t="str">
        <f t="shared" si="155"/>
        <v/>
      </c>
      <c r="BA165" s="36" t="str">
        <f t="shared" si="156"/>
        <v/>
      </c>
      <c r="BB165" s="25" t="str">
        <f t="shared" si="157"/>
        <v/>
      </c>
      <c r="BC165" s="36" t="str">
        <f t="shared" si="158"/>
        <v/>
      </c>
      <c r="BD165" s="25" t="str">
        <f t="shared" si="159"/>
        <v/>
      </c>
      <c r="BE165" s="36" t="str">
        <f t="shared" si="160"/>
        <v/>
      </c>
      <c r="BF165" s="25" t="str">
        <f t="shared" si="161"/>
        <v/>
      </c>
      <c r="BG165" s="36" t="str">
        <f t="shared" si="162"/>
        <v/>
      </c>
      <c r="BH165" s="25" t="str">
        <f t="shared" si="163"/>
        <v/>
      </c>
      <c r="BI165" s="36" t="str">
        <f t="shared" si="164"/>
        <v/>
      </c>
      <c r="BJ165" s="25" t="str">
        <f t="shared" si="165"/>
        <v/>
      </c>
      <c r="BK165" s="36" t="str">
        <f t="shared" si="166"/>
        <v/>
      </c>
      <c r="BL165" s="25" t="str">
        <f t="shared" si="167"/>
        <v/>
      </c>
      <c r="BM165" s="25" t="str">
        <f t="shared" si="168"/>
        <v/>
      </c>
      <c r="BN165" s="25" t="str">
        <f t="shared" si="169"/>
        <v/>
      </c>
      <c r="BO165" s="23"/>
      <c r="BP165" s="37">
        <f t="shared" si="170"/>
        <v>0</v>
      </c>
      <c r="BQ165" s="37">
        <f t="shared" si="171"/>
        <v>0</v>
      </c>
      <c r="BR165" s="37">
        <f t="shared" si="172"/>
        <v>0</v>
      </c>
      <c r="BS165" s="23"/>
      <c r="BT165" s="25" t="str">
        <f t="shared" si="173"/>
        <v/>
      </c>
      <c r="BU165" s="25" t="str">
        <f t="shared" si="174"/>
        <v/>
      </c>
      <c r="BV165" s="25" t="str">
        <f t="shared" si="175"/>
        <v>&gt;15000</v>
      </c>
      <c r="BW165" s="25" t="e">
        <f t="shared" si="176"/>
        <v>#VALUE!</v>
      </c>
      <c r="BX165" s="25" t="str">
        <f t="shared" si="177"/>
        <v/>
      </c>
      <c r="BY165" s="25" t="str">
        <f t="shared" si="178"/>
        <v>&gt;150000</v>
      </c>
      <c r="BZ165" s="25" t="str">
        <f t="shared" si="179"/>
        <v/>
      </c>
      <c r="CA165" s="25" t="str">
        <f t="shared" si="180"/>
        <v/>
      </c>
      <c r="CB165" s="25" t="str">
        <f t="shared" si="181"/>
        <v>&gt;150000</v>
      </c>
      <c r="CC165" s="23"/>
      <c r="CD165" s="22" t="str">
        <f t="shared" si="182"/>
        <v/>
      </c>
      <c r="CE165" s="30"/>
      <c r="CF165" s="25" t="str">
        <f t="shared" si="183"/>
        <v/>
      </c>
      <c r="CG165" s="38" t="str">
        <f t="shared" si="184"/>
        <v/>
      </c>
      <c r="IA165"/>
      <c r="IB165"/>
      <c r="IC165"/>
      <c r="ID165"/>
      <c r="IE165"/>
      <c r="IF165"/>
      <c r="IG165"/>
      <c r="IH165"/>
      <c r="II165"/>
      <c r="IJ165"/>
    </row>
    <row r="166" spans="1:244" s="4" customFormat="1" x14ac:dyDescent="0.25">
      <c r="A166" s="21">
        <v>162</v>
      </c>
      <c r="B166" s="34"/>
      <c r="C166" s="23"/>
      <c r="D166" s="34"/>
      <c r="E166" s="34"/>
      <c r="F166" s="34"/>
      <c r="G166" s="34"/>
      <c r="H166" s="34"/>
      <c r="I166" s="22"/>
      <c r="J166" s="34"/>
      <c r="K166" s="34"/>
      <c r="L166" s="25"/>
      <c r="M166" s="25" t="str">
        <f t="shared" si="124"/>
        <v/>
      </c>
      <c r="N166" s="25">
        <f t="shared" si="125"/>
        <v>9.9999999999999995E-7</v>
      </c>
      <c r="O166" s="25">
        <f t="shared" si="126"/>
        <v>9.9999999999999995E-7</v>
      </c>
      <c r="P166" s="25">
        <f t="shared" si="127"/>
        <v>9.9999999999999995E-7</v>
      </c>
      <c r="Q166" s="25">
        <f t="shared" si="128"/>
        <v>9.9999999999999995E-7</v>
      </c>
      <c r="R166" s="25">
        <f t="shared" si="129"/>
        <v>9.9999999999999995E-7</v>
      </c>
      <c r="S166" s="25">
        <f t="shared" si="130"/>
        <v>0</v>
      </c>
      <c r="T166" s="25">
        <f t="shared" si="131"/>
        <v>0</v>
      </c>
      <c r="U166" s="25">
        <f t="shared" si="132"/>
        <v>0</v>
      </c>
      <c r="V166" s="25">
        <f t="shared" si="133"/>
        <v>0</v>
      </c>
      <c r="W166" s="25">
        <f t="shared" si="134"/>
        <v>0</v>
      </c>
      <c r="X166" s="25" t="str">
        <f t="shared" si="135"/>
        <v/>
      </c>
      <c r="Y166" s="35" t="str">
        <f t="shared" si="136"/>
        <v/>
      </c>
      <c r="Z166" s="25"/>
      <c r="AA166" s="25" t="str">
        <f t="shared" si="137"/>
        <v/>
      </c>
      <c r="AB166" s="25">
        <f t="shared" si="138"/>
        <v>9.9999999999999995E-7</v>
      </c>
      <c r="AC166" s="25">
        <f t="shared" si="139"/>
        <v>9.9999999999999995E-7</v>
      </c>
      <c r="AD166" s="25">
        <f t="shared" si="140"/>
        <v>0</v>
      </c>
      <c r="AE166" s="25">
        <f t="shared" si="141"/>
        <v>0</v>
      </c>
      <c r="AF166" s="25" t="str">
        <f t="shared" si="142"/>
        <v/>
      </c>
      <c r="AG166" s="35" t="str">
        <f t="shared" si="143"/>
        <v/>
      </c>
      <c r="AH166" s="25"/>
      <c r="AI166" s="25" t="str">
        <f t="shared" si="144"/>
        <v/>
      </c>
      <c r="AJ166" s="25" t="str">
        <f t="shared" si="145"/>
        <v/>
      </c>
      <c r="AK166" s="25" t="str">
        <f t="shared" si="146"/>
        <v/>
      </c>
      <c r="AL166" s="25" t="str">
        <f t="shared" si="147"/>
        <v/>
      </c>
      <c r="AM166" s="25" t="e">
        <f t="shared" si="148"/>
        <v>#VALUE!</v>
      </c>
      <c r="AN166" s="25" t="e">
        <f t="shared" si="149"/>
        <v>#VALUE!</v>
      </c>
      <c r="AO166" s="25" t="str">
        <f t="shared" si="150"/>
        <v/>
      </c>
      <c r="AP166" s="35" t="str">
        <f t="shared" si="151"/>
        <v/>
      </c>
      <c r="AQ166" s="25"/>
      <c r="AR166" s="25">
        <v>5</v>
      </c>
      <c r="AS166" s="25">
        <v>2</v>
      </c>
      <c r="AT166" s="25">
        <v>2</v>
      </c>
      <c r="AU166" s="25">
        <v>0.5</v>
      </c>
      <c r="AV166" s="23"/>
      <c r="AW166" s="36" t="str">
        <f t="shared" si="152"/>
        <v/>
      </c>
      <c r="AX166" s="25" t="str">
        <f t="shared" si="153"/>
        <v/>
      </c>
      <c r="AY166" s="36" t="str">
        <f t="shared" si="154"/>
        <v/>
      </c>
      <c r="AZ166" s="25" t="str">
        <f t="shared" si="155"/>
        <v/>
      </c>
      <c r="BA166" s="36" t="str">
        <f t="shared" si="156"/>
        <v/>
      </c>
      <c r="BB166" s="25" t="str">
        <f t="shared" si="157"/>
        <v/>
      </c>
      <c r="BC166" s="36" t="str">
        <f t="shared" si="158"/>
        <v/>
      </c>
      <c r="BD166" s="25" t="str">
        <f t="shared" si="159"/>
        <v/>
      </c>
      <c r="BE166" s="36" t="str">
        <f t="shared" si="160"/>
        <v/>
      </c>
      <c r="BF166" s="25" t="str">
        <f t="shared" si="161"/>
        <v/>
      </c>
      <c r="BG166" s="36" t="str">
        <f t="shared" si="162"/>
        <v/>
      </c>
      <c r="BH166" s="25" t="str">
        <f t="shared" si="163"/>
        <v/>
      </c>
      <c r="BI166" s="36" t="str">
        <f t="shared" si="164"/>
        <v/>
      </c>
      <c r="BJ166" s="25" t="str">
        <f t="shared" si="165"/>
        <v/>
      </c>
      <c r="BK166" s="36" t="str">
        <f t="shared" si="166"/>
        <v/>
      </c>
      <c r="BL166" s="25" t="str">
        <f t="shared" si="167"/>
        <v/>
      </c>
      <c r="BM166" s="25" t="str">
        <f t="shared" si="168"/>
        <v/>
      </c>
      <c r="BN166" s="25" t="str">
        <f t="shared" si="169"/>
        <v/>
      </c>
      <c r="BO166" s="23"/>
      <c r="BP166" s="37">
        <f t="shared" si="170"/>
        <v>0</v>
      </c>
      <c r="BQ166" s="37">
        <f t="shared" si="171"/>
        <v>0</v>
      </c>
      <c r="BR166" s="37">
        <f t="shared" si="172"/>
        <v>0</v>
      </c>
      <c r="BS166" s="23"/>
      <c r="BT166" s="25" t="str">
        <f t="shared" si="173"/>
        <v/>
      </c>
      <c r="BU166" s="25" t="str">
        <f t="shared" si="174"/>
        <v/>
      </c>
      <c r="BV166" s="25" t="str">
        <f t="shared" si="175"/>
        <v>&gt;15000</v>
      </c>
      <c r="BW166" s="25" t="e">
        <f t="shared" si="176"/>
        <v>#VALUE!</v>
      </c>
      <c r="BX166" s="25" t="str">
        <f t="shared" si="177"/>
        <v/>
      </c>
      <c r="BY166" s="25" t="str">
        <f t="shared" si="178"/>
        <v>&gt;150000</v>
      </c>
      <c r="BZ166" s="25" t="str">
        <f t="shared" si="179"/>
        <v/>
      </c>
      <c r="CA166" s="25" t="str">
        <f t="shared" si="180"/>
        <v/>
      </c>
      <c r="CB166" s="25" t="str">
        <f t="shared" si="181"/>
        <v>&gt;150000</v>
      </c>
      <c r="CC166" s="23"/>
      <c r="CD166" s="22" t="str">
        <f t="shared" si="182"/>
        <v/>
      </c>
      <c r="CE166" s="30"/>
      <c r="CF166" s="25" t="str">
        <f t="shared" si="183"/>
        <v/>
      </c>
      <c r="CG166" s="38" t="str">
        <f t="shared" si="184"/>
        <v/>
      </c>
      <c r="IA166"/>
      <c r="IB166"/>
      <c r="IC166"/>
      <c r="ID166"/>
      <c r="IE166"/>
      <c r="IF166"/>
      <c r="IG166"/>
      <c r="IH166"/>
      <c r="II166"/>
      <c r="IJ166"/>
    </row>
    <row r="167" spans="1:244" s="4" customFormat="1" x14ac:dyDescent="0.25">
      <c r="A167" s="32">
        <v>163</v>
      </c>
      <c r="B167" s="34"/>
      <c r="C167" s="23"/>
      <c r="D167" s="34"/>
      <c r="E167" s="34"/>
      <c r="F167" s="34"/>
      <c r="G167" s="34"/>
      <c r="H167" s="34"/>
      <c r="I167" s="22"/>
      <c r="J167" s="34"/>
      <c r="K167" s="34"/>
      <c r="L167" s="25"/>
      <c r="M167" s="25" t="str">
        <f t="shared" si="124"/>
        <v/>
      </c>
      <c r="N167" s="25">
        <f t="shared" si="125"/>
        <v>9.9999999999999995E-7</v>
      </c>
      <c r="O167" s="25">
        <f t="shared" si="126"/>
        <v>9.9999999999999995E-7</v>
      </c>
      <c r="P167" s="25">
        <f t="shared" si="127"/>
        <v>9.9999999999999995E-7</v>
      </c>
      <c r="Q167" s="25">
        <f t="shared" si="128"/>
        <v>9.9999999999999995E-7</v>
      </c>
      <c r="R167" s="25">
        <f t="shared" si="129"/>
        <v>9.9999999999999995E-7</v>
      </c>
      <c r="S167" s="25">
        <f t="shared" si="130"/>
        <v>0</v>
      </c>
      <c r="T167" s="25">
        <f t="shared" si="131"/>
        <v>0</v>
      </c>
      <c r="U167" s="25">
        <f t="shared" si="132"/>
        <v>0</v>
      </c>
      <c r="V167" s="25">
        <f t="shared" si="133"/>
        <v>0</v>
      </c>
      <c r="W167" s="25">
        <f t="shared" si="134"/>
        <v>0</v>
      </c>
      <c r="X167" s="25" t="str">
        <f t="shared" si="135"/>
        <v/>
      </c>
      <c r="Y167" s="35" t="str">
        <f t="shared" si="136"/>
        <v/>
      </c>
      <c r="Z167" s="25"/>
      <c r="AA167" s="25" t="str">
        <f t="shared" si="137"/>
        <v/>
      </c>
      <c r="AB167" s="25">
        <f t="shared" si="138"/>
        <v>9.9999999999999995E-7</v>
      </c>
      <c r="AC167" s="25">
        <f t="shared" si="139"/>
        <v>9.9999999999999995E-7</v>
      </c>
      <c r="AD167" s="25">
        <f t="shared" si="140"/>
        <v>0</v>
      </c>
      <c r="AE167" s="25">
        <f t="shared" si="141"/>
        <v>0</v>
      </c>
      <c r="AF167" s="25" t="str">
        <f t="shared" si="142"/>
        <v/>
      </c>
      <c r="AG167" s="35" t="str">
        <f t="shared" si="143"/>
        <v/>
      </c>
      <c r="AH167" s="25"/>
      <c r="AI167" s="25" t="str">
        <f t="shared" si="144"/>
        <v/>
      </c>
      <c r="AJ167" s="25" t="str">
        <f t="shared" si="145"/>
        <v/>
      </c>
      <c r="AK167" s="25" t="str">
        <f t="shared" si="146"/>
        <v/>
      </c>
      <c r="AL167" s="25" t="str">
        <f t="shared" si="147"/>
        <v/>
      </c>
      <c r="AM167" s="25" t="e">
        <f t="shared" si="148"/>
        <v>#VALUE!</v>
      </c>
      <c r="AN167" s="25" t="e">
        <f t="shared" si="149"/>
        <v>#VALUE!</v>
      </c>
      <c r="AO167" s="25" t="str">
        <f t="shared" si="150"/>
        <v/>
      </c>
      <c r="AP167" s="35" t="str">
        <f t="shared" si="151"/>
        <v/>
      </c>
      <c r="AQ167" s="25"/>
      <c r="AR167" s="25">
        <v>5</v>
      </c>
      <c r="AS167" s="25">
        <v>2</v>
      </c>
      <c r="AT167" s="25">
        <v>2</v>
      </c>
      <c r="AU167" s="25">
        <v>0.5</v>
      </c>
      <c r="AV167" s="23"/>
      <c r="AW167" s="36" t="str">
        <f t="shared" si="152"/>
        <v/>
      </c>
      <c r="AX167" s="25" t="str">
        <f t="shared" si="153"/>
        <v/>
      </c>
      <c r="AY167" s="36" t="str">
        <f t="shared" si="154"/>
        <v/>
      </c>
      <c r="AZ167" s="25" t="str">
        <f t="shared" si="155"/>
        <v/>
      </c>
      <c r="BA167" s="36" t="str">
        <f t="shared" si="156"/>
        <v/>
      </c>
      <c r="BB167" s="25" t="str">
        <f t="shared" si="157"/>
        <v/>
      </c>
      <c r="BC167" s="36" t="str">
        <f t="shared" si="158"/>
        <v/>
      </c>
      <c r="BD167" s="25" t="str">
        <f t="shared" si="159"/>
        <v/>
      </c>
      <c r="BE167" s="36" t="str">
        <f t="shared" si="160"/>
        <v/>
      </c>
      <c r="BF167" s="25" t="str">
        <f t="shared" si="161"/>
        <v/>
      </c>
      <c r="BG167" s="36" t="str">
        <f t="shared" si="162"/>
        <v/>
      </c>
      <c r="BH167" s="25" t="str">
        <f t="shared" si="163"/>
        <v/>
      </c>
      <c r="BI167" s="36" t="str">
        <f t="shared" si="164"/>
        <v/>
      </c>
      <c r="BJ167" s="25" t="str">
        <f t="shared" si="165"/>
        <v/>
      </c>
      <c r="BK167" s="36" t="str">
        <f t="shared" si="166"/>
        <v/>
      </c>
      <c r="BL167" s="25" t="str">
        <f t="shared" si="167"/>
        <v/>
      </c>
      <c r="BM167" s="25" t="str">
        <f t="shared" si="168"/>
        <v/>
      </c>
      <c r="BN167" s="25" t="str">
        <f t="shared" si="169"/>
        <v/>
      </c>
      <c r="BO167" s="23"/>
      <c r="BP167" s="37">
        <f t="shared" si="170"/>
        <v>0</v>
      </c>
      <c r="BQ167" s="37">
        <f t="shared" si="171"/>
        <v>0</v>
      </c>
      <c r="BR167" s="37">
        <f t="shared" si="172"/>
        <v>0</v>
      </c>
      <c r="BS167" s="23"/>
      <c r="BT167" s="25" t="str">
        <f t="shared" si="173"/>
        <v/>
      </c>
      <c r="BU167" s="25" t="str">
        <f t="shared" si="174"/>
        <v/>
      </c>
      <c r="BV167" s="25" t="str">
        <f t="shared" si="175"/>
        <v>&gt;15000</v>
      </c>
      <c r="BW167" s="25" t="e">
        <f t="shared" si="176"/>
        <v>#VALUE!</v>
      </c>
      <c r="BX167" s="25" t="str">
        <f t="shared" si="177"/>
        <v/>
      </c>
      <c r="BY167" s="25" t="str">
        <f t="shared" si="178"/>
        <v>&gt;150000</v>
      </c>
      <c r="BZ167" s="25" t="str">
        <f t="shared" si="179"/>
        <v/>
      </c>
      <c r="CA167" s="25" t="str">
        <f t="shared" si="180"/>
        <v/>
      </c>
      <c r="CB167" s="25" t="str">
        <f t="shared" si="181"/>
        <v>&gt;150000</v>
      </c>
      <c r="CC167" s="23"/>
      <c r="CD167" s="22" t="str">
        <f t="shared" si="182"/>
        <v/>
      </c>
      <c r="CE167" s="30"/>
      <c r="CF167" s="25" t="str">
        <f t="shared" si="183"/>
        <v/>
      </c>
      <c r="CG167" s="38" t="str">
        <f t="shared" si="184"/>
        <v/>
      </c>
      <c r="IA167"/>
      <c r="IB167"/>
      <c r="IC167"/>
      <c r="ID167"/>
      <c r="IE167"/>
      <c r="IF167"/>
      <c r="IG167"/>
      <c r="IH167"/>
      <c r="II167"/>
      <c r="IJ167"/>
    </row>
    <row r="168" spans="1:244" s="4" customFormat="1" x14ac:dyDescent="0.25">
      <c r="A168" s="21">
        <v>164</v>
      </c>
      <c r="B168" s="34"/>
      <c r="C168" s="23"/>
      <c r="D168" s="34"/>
      <c r="E168" s="34"/>
      <c r="F168" s="34"/>
      <c r="G168" s="34"/>
      <c r="H168" s="34"/>
      <c r="I168" s="22"/>
      <c r="J168" s="34"/>
      <c r="K168" s="34"/>
      <c r="L168" s="25"/>
      <c r="M168" s="25" t="str">
        <f t="shared" si="124"/>
        <v/>
      </c>
      <c r="N168" s="25">
        <f t="shared" si="125"/>
        <v>9.9999999999999995E-7</v>
      </c>
      <c r="O168" s="25">
        <f t="shared" si="126"/>
        <v>9.9999999999999995E-7</v>
      </c>
      <c r="P168" s="25">
        <f t="shared" si="127"/>
        <v>9.9999999999999995E-7</v>
      </c>
      <c r="Q168" s="25">
        <f t="shared" si="128"/>
        <v>9.9999999999999995E-7</v>
      </c>
      <c r="R168" s="25">
        <f t="shared" si="129"/>
        <v>9.9999999999999995E-7</v>
      </c>
      <c r="S168" s="25">
        <f t="shared" si="130"/>
        <v>0</v>
      </c>
      <c r="T168" s="25">
        <f t="shared" si="131"/>
        <v>0</v>
      </c>
      <c r="U168" s="25">
        <f t="shared" si="132"/>
        <v>0</v>
      </c>
      <c r="V168" s="25">
        <f t="shared" si="133"/>
        <v>0</v>
      </c>
      <c r="W168" s="25">
        <f t="shared" si="134"/>
        <v>0</v>
      </c>
      <c r="X168" s="25" t="str">
        <f t="shared" si="135"/>
        <v/>
      </c>
      <c r="Y168" s="35" t="str">
        <f t="shared" si="136"/>
        <v/>
      </c>
      <c r="Z168" s="25"/>
      <c r="AA168" s="25" t="str">
        <f t="shared" si="137"/>
        <v/>
      </c>
      <c r="AB168" s="25">
        <f t="shared" si="138"/>
        <v>9.9999999999999995E-7</v>
      </c>
      <c r="AC168" s="25">
        <f t="shared" si="139"/>
        <v>9.9999999999999995E-7</v>
      </c>
      <c r="AD168" s="25">
        <f t="shared" si="140"/>
        <v>0</v>
      </c>
      <c r="AE168" s="25">
        <f t="shared" si="141"/>
        <v>0</v>
      </c>
      <c r="AF168" s="25" t="str">
        <f t="shared" si="142"/>
        <v/>
      </c>
      <c r="AG168" s="35" t="str">
        <f t="shared" si="143"/>
        <v/>
      </c>
      <c r="AH168" s="25"/>
      <c r="AI168" s="25" t="str">
        <f t="shared" si="144"/>
        <v/>
      </c>
      <c r="AJ168" s="25" t="str">
        <f t="shared" si="145"/>
        <v/>
      </c>
      <c r="AK168" s="25" t="str">
        <f t="shared" si="146"/>
        <v/>
      </c>
      <c r="AL168" s="25" t="str">
        <f t="shared" si="147"/>
        <v/>
      </c>
      <c r="AM168" s="25" t="e">
        <f t="shared" si="148"/>
        <v>#VALUE!</v>
      </c>
      <c r="AN168" s="25" t="e">
        <f t="shared" si="149"/>
        <v>#VALUE!</v>
      </c>
      <c r="AO168" s="25" t="str">
        <f t="shared" si="150"/>
        <v/>
      </c>
      <c r="AP168" s="35" t="str">
        <f t="shared" si="151"/>
        <v/>
      </c>
      <c r="AQ168" s="25"/>
      <c r="AR168" s="25">
        <v>5</v>
      </c>
      <c r="AS168" s="25">
        <v>2</v>
      </c>
      <c r="AT168" s="25">
        <v>2</v>
      </c>
      <c r="AU168" s="25">
        <v>0.5</v>
      </c>
      <c r="AV168" s="23"/>
      <c r="AW168" s="36" t="str">
        <f t="shared" si="152"/>
        <v/>
      </c>
      <c r="AX168" s="25" t="str">
        <f t="shared" si="153"/>
        <v/>
      </c>
      <c r="AY168" s="36" t="str">
        <f t="shared" si="154"/>
        <v/>
      </c>
      <c r="AZ168" s="25" t="str">
        <f t="shared" si="155"/>
        <v/>
      </c>
      <c r="BA168" s="36" t="str">
        <f t="shared" si="156"/>
        <v/>
      </c>
      <c r="BB168" s="25" t="str">
        <f t="shared" si="157"/>
        <v/>
      </c>
      <c r="BC168" s="36" t="str">
        <f t="shared" si="158"/>
        <v/>
      </c>
      <c r="BD168" s="25" t="str">
        <f t="shared" si="159"/>
        <v/>
      </c>
      <c r="BE168" s="36" t="str">
        <f t="shared" si="160"/>
        <v/>
      </c>
      <c r="BF168" s="25" t="str">
        <f t="shared" si="161"/>
        <v/>
      </c>
      <c r="BG168" s="36" t="str">
        <f t="shared" si="162"/>
        <v/>
      </c>
      <c r="BH168" s="25" t="str">
        <f t="shared" si="163"/>
        <v/>
      </c>
      <c r="BI168" s="36" t="str">
        <f t="shared" si="164"/>
        <v/>
      </c>
      <c r="BJ168" s="25" t="str">
        <f t="shared" si="165"/>
        <v/>
      </c>
      <c r="BK168" s="36" t="str">
        <f t="shared" si="166"/>
        <v/>
      </c>
      <c r="BL168" s="25" t="str">
        <f t="shared" si="167"/>
        <v/>
      </c>
      <c r="BM168" s="25" t="str">
        <f t="shared" si="168"/>
        <v/>
      </c>
      <c r="BN168" s="25" t="str">
        <f t="shared" si="169"/>
        <v/>
      </c>
      <c r="BO168" s="23"/>
      <c r="BP168" s="37">
        <f t="shared" si="170"/>
        <v>0</v>
      </c>
      <c r="BQ168" s="37">
        <f t="shared" si="171"/>
        <v>0</v>
      </c>
      <c r="BR168" s="37">
        <f t="shared" si="172"/>
        <v>0</v>
      </c>
      <c r="BS168" s="23"/>
      <c r="BT168" s="25" t="str">
        <f t="shared" si="173"/>
        <v/>
      </c>
      <c r="BU168" s="25" t="str">
        <f t="shared" si="174"/>
        <v/>
      </c>
      <c r="BV168" s="25" t="str">
        <f t="shared" si="175"/>
        <v>&gt;15000</v>
      </c>
      <c r="BW168" s="25" t="e">
        <f t="shared" si="176"/>
        <v>#VALUE!</v>
      </c>
      <c r="BX168" s="25" t="str">
        <f t="shared" si="177"/>
        <v/>
      </c>
      <c r="BY168" s="25" t="str">
        <f t="shared" si="178"/>
        <v>&gt;150000</v>
      </c>
      <c r="BZ168" s="25" t="str">
        <f t="shared" si="179"/>
        <v/>
      </c>
      <c r="CA168" s="25" t="str">
        <f t="shared" si="180"/>
        <v/>
      </c>
      <c r="CB168" s="25" t="str">
        <f t="shared" si="181"/>
        <v>&gt;150000</v>
      </c>
      <c r="CC168" s="23"/>
      <c r="CD168" s="22" t="str">
        <f t="shared" si="182"/>
        <v/>
      </c>
      <c r="CE168" s="30"/>
      <c r="CF168" s="25" t="str">
        <f t="shared" si="183"/>
        <v/>
      </c>
      <c r="CG168" s="38" t="str">
        <f t="shared" si="184"/>
        <v/>
      </c>
      <c r="IA168"/>
      <c r="IB168"/>
      <c r="IC168"/>
      <c r="ID168"/>
      <c r="IE168"/>
      <c r="IF168"/>
      <c r="IG168"/>
      <c r="IH168"/>
      <c r="II168"/>
      <c r="IJ168"/>
    </row>
    <row r="169" spans="1:244" s="4" customFormat="1" x14ac:dyDescent="0.25">
      <c r="A169" s="32">
        <v>165</v>
      </c>
      <c r="B169" s="34"/>
      <c r="C169" s="23"/>
      <c r="D169" s="34"/>
      <c r="E169" s="34"/>
      <c r="F169" s="34"/>
      <c r="G169" s="34"/>
      <c r="H169" s="34"/>
      <c r="I169" s="22"/>
      <c r="J169" s="34"/>
      <c r="K169" s="34"/>
      <c r="L169" s="25"/>
      <c r="M169" s="25" t="str">
        <f t="shared" si="124"/>
        <v/>
      </c>
      <c r="N169" s="25">
        <f t="shared" si="125"/>
        <v>9.9999999999999995E-7</v>
      </c>
      <c r="O169" s="25">
        <f t="shared" si="126"/>
        <v>9.9999999999999995E-7</v>
      </c>
      <c r="P169" s="25">
        <f t="shared" si="127"/>
        <v>9.9999999999999995E-7</v>
      </c>
      <c r="Q169" s="25">
        <f t="shared" si="128"/>
        <v>9.9999999999999995E-7</v>
      </c>
      <c r="R169" s="25">
        <f t="shared" si="129"/>
        <v>9.9999999999999995E-7</v>
      </c>
      <c r="S169" s="25">
        <f t="shared" si="130"/>
        <v>0</v>
      </c>
      <c r="T169" s="25">
        <f t="shared" si="131"/>
        <v>0</v>
      </c>
      <c r="U169" s="25">
        <f t="shared" si="132"/>
        <v>0</v>
      </c>
      <c r="V169" s="25">
        <f t="shared" si="133"/>
        <v>0</v>
      </c>
      <c r="W169" s="25">
        <f t="shared" si="134"/>
        <v>0</v>
      </c>
      <c r="X169" s="25" t="str">
        <f t="shared" si="135"/>
        <v/>
      </c>
      <c r="Y169" s="35" t="str">
        <f t="shared" si="136"/>
        <v/>
      </c>
      <c r="Z169" s="25"/>
      <c r="AA169" s="25" t="str">
        <f t="shared" si="137"/>
        <v/>
      </c>
      <c r="AB169" s="25">
        <f t="shared" si="138"/>
        <v>9.9999999999999995E-7</v>
      </c>
      <c r="AC169" s="25">
        <f t="shared" si="139"/>
        <v>9.9999999999999995E-7</v>
      </c>
      <c r="AD169" s="25">
        <f t="shared" si="140"/>
        <v>0</v>
      </c>
      <c r="AE169" s="25">
        <f t="shared" si="141"/>
        <v>0</v>
      </c>
      <c r="AF169" s="25" t="str">
        <f t="shared" si="142"/>
        <v/>
      </c>
      <c r="AG169" s="35" t="str">
        <f t="shared" si="143"/>
        <v/>
      </c>
      <c r="AH169" s="25"/>
      <c r="AI169" s="25" t="str">
        <f t="shared" si="144"/>
        <v/>
      </c>
      <c r="AJ169" s="25" t="str">
        <f t="shared" si="145"/>
        <v/>
      </c>
      <c r="AK169" s="25" t="str">
        <f t="shared" si="146"/>
        <v/>
      </c>
      <c r="AL169" s="25" t="str">
        <f t="shared" si="147"/>
        <v/>
      </c>
      <c r="AM169" s="25" t="e">
        <f t="shared" si="148"/>
        <v>#VALUE!</v>
      </c>
      <c r="AN169" s="25" t="e">
        <f t="shared" si="149"/>
        <v>#VALUE!</v>
      </c>
      <c r="AO169" s="25" t="str">
        <f t="shared" si="150"/>
        <v/>
      </c>
      <c r="AP169" s="35" t="str">
        <f t="shared" si="151"/>
        <v/>
      </c>
      <c r="AQ169" s="25"/>
      <c r="AR169" s="25">
        <v>5</v>
      </c>
      <c r="AS169" s="25">
        <v>2</v>
      </c>
      <c r="AT169" s="25">
        <v>2</v>
      </c>
      <c r="AU169" s="25">
        <v>0.5</v>
      </c>
      <c r="AV169" s="23"/>
      <c r="AW169" s="36" t="str">
        <f t="shared" si="152"/>
        <v/>
      </c>
      <c r="AX169" s="25" t="str">
        <f t="shared" si="153"/>
        <v/>
      </c>
      <c r="AY169" s="36" t="str">
        <f t="shared" si="154"/>
        <v/>
      </c>
      <c r="AZ169" s="25" t="str">
        <f t="shared" si="155"/>
        <v/>
      </c>
      <c r="BA169" s="36" t="str">
        <f t="shared" si="156"/>
        <v/>
      </c>
      <c r="BB169" s="25" t="str">
        <f t="shared" si="157"/>
        <v/>
      </c>
      <c r="BC169" s="36" t="str">
        <f t="shared" si="158"/>
        <v/>
      </c>
      <c r="BD169" s="25" t="str">
        <f t="shared" si="159"/>
        <v/>
      </c>
      <c r="BE169" s="36" t="str">
        <f t="shared" si="160"/>
        <v/>
      </c>
      <c r="BF169" s="25" t="str">
        <f t="shared" si="161"/>
        <v/>
      </c>
      <c r="BG169" s="36" t="str">
        <f t="shared" si="162"/>
        <v/>
      </c>
      <c r="BH169" s="25" t="str">
        <f t="shared" si="163"/>
        <v/>
      </c>
      <c r="BI169" s="36" t="str">
        <f t="shared" si="164"/>
        <v/>
      </c>
      <c r="BJ169" s="25" t="str">
        <f t="shared" si="165"/>
        <v/>
      </c>
      <c r="BK169" s="36" t="str">
        <f t="shared" si="166"/>
        <v/>
      </c>
      <c r="BL169" s="25" t="str">
        <f t="shared" si="167"/>
        <v/>
      </c>
      <c r="BM169" s="25" t="str">
        <f t="shared" si="168"/>
        <v/>
      </c>
      <c r="BN169" s="25" t="str">
        <f t="shared" si="169"/>
        <v/>
      </c>
      <c r="BO169" s="23"/>
      <c r="BP169" s="37">
        <f t="shared" si="170"/>
        <v>0</v>
      </c>
      <c r="BQ169" s="37">
        <f t="shared" si="171"/>
        <v>0</v>
      </c>
      <c r="BR169" s="37">
        <f t="shared" si="172"/>
        <v>0</v>
      </c>
      <c r="BS169" s="23"/>
      <c r="BT169" s="25" t="str">
        <f t="shared" si="173"/>
        <v/>
      </c>
      <c r="BU169" s="25" t="str">
        <f t="shared" si="174"/>
        <v/>
      </c>
      <c r="BV169" s="25" t="str">
        <f t="shared" si="175"/>
        <v>&gt;15000</v>
      </c>
      <c r="BW169" s="25" t="e">
        <f t="shared" si="176"/>
        <v>#VALUE!</v>
      </c>
      <c r="BX169" s="25" t="str">
        <f t="shared" si="177"/>
        <v/>
      </c>
      <c r="BY169" s="25" t="str">
        <f t="shared" si="178"/>
        <v>&gt;150000</v>
      </c>
      <c r="BZ169" s="25" t="str">
        <f t="shared" si="179"/>
        <v/>
      </c>
      <c r="CA169" s="25" t="str">
        <f t="shared" si="180"/>
        <v/>
      </c>
      <c r="CB169" s="25" t="str">
        <f t="shared" si="181"/>
        <v>&gt;150000</v>
      </c>
      <c r="CC169" s="23"/>
      <c r="CD169" s="22" t="str">
        <f t="shared" si="182"/>
        <v/>
      </c>
      <c r="CE169" s="30"/>
      <c r="CF169" s="25" t="str">
        <f t="shared" si="183"/>
        <v/>
      </c>
      <c r="CG169" s="38" t="str">
        <f t="shared" si="184"/>
        <v/>
      </c>
      <c r="IA169"/>
      <c r="IB169"/>
      <c r="IC169"/>
      <c r="ID169"/>
      <c r="IE169"/>
      <c r="IF169"/>
      <c r="IG169"/>
      <c r="IH169"/>
      <c r="II169"/>
      <c r="IJ169"/>
    </row>
    <row r="170" spans="1:244" s="4" customFormat="1" x14ac:dyDescent="0.25">
      <c r="A170" s="21">
        <v>166</v>
      </c>
      <c r="B170" s="34"/>
      <c r="C170" s="23"/>
      <c r="D170" s="34"/>
      <c r="E170" s="34"/>
      <c r="F170" s="34"/>
      <c r="G170" s="34"/>
      <c r="H170" s="34"/>
      <c r="I170" s="22"/>
      <c r="J170" s="34"/>
      <c r="K170" s="34"/>
      <c r="L170" s="25"/>
      <c r="M170" s="25" t="str">
        <f t="shared" si="124"/>
        <v/>
      </c>
      <c r="N170" s="25">
        <f t="shared" si="125"/>
        <v>9.9999999999999995E-7</v>
      </c>
      <c r="O170" s="25">
        <f t="shared" si="126"/>
        <v>9.9999999999999995E-7</v>
      </c>
      <c r="P170" s="25">
        <f t="shared" si="127"/>
        <v>9.9999999999999995E-7</v>
      </c>
      <c r="Q170" s="25">
        <f t="shared" si="128"/>
        <v>9.9999999999999995E-7</v>
      </c>
      <c r="R170" s="25">
        <f t="shared" si="129"/>
        <v>9.9999999999999995E-7</v>
      </c>
      <c r="S170" s="25">
        <f t="shared" si="130"/>
        <v>0</v>
      </c>
      <c r="T170" s="25">
        <f t="shared" si="131"/>
        <v>0</v>
      </c>
      <c r="U170" s="25">
        <f t="shared" si="132"/>
        <v>0</v>
      </c>
      <c r="V170" s="25">
        <f t="shared" si="133"/>
        <v>0</v>
      </c>
      <c r="W170" s="25">
        <f t="shared" si="134"/>
        <v>0</v>
      </c>
      <c r="X170" s="25" t="str">
        <f t="shared" si="135"/>
        <v/>
      </c>
      <c r="Y170" s="35" t="str">
        <f t="shared" si="136"/>
        <v/>
      </c>
      <c r="Z170" s="25"/>
      <c r="AA170" s="25" t="str">
        <f t="shared" si="137"/>
        <v/>
      </c>
      <c r="AB170" s="25">
        <f t="shared" si="138"/>
        <v>9.9999999999999995E-7</v>
      </c>
      <c r="AC170" s="25">
        <f t="shared" si="139"/>
        <v>9.9999999999999995E-7</v>
      </c>
      <c r="AD170" s="25">
        <f t="shared" si="140"/>
        <v>0</v>
      </c>
      <c r="AE170" s="25">
        <f t="shared" si="141"/>
        <v>0</v>
      </c>
      <c r="AF170" s="25" t="str">
        <f t="shared" si="142"/>
        <v/>
      </c>
      <c r="AG170" s="35" t="str">
        <f t="shared" si="143"/>
        <v/>
      </c>
      <c r="AH170" s="25"/>
      <c r="AI170" s="25" t="str">
        <f t="shared" si="144"/>
        <v/>
      </c>
      <c r="AJ170" s="25" t="str">
        <f t="shared" si="145"/>
        <v/>
      </c>
      <c r="AK170" s="25" t="str">
        <f t="shared" si="146"/>
        <v/>
      </c>
      <c r="AL170" s="25" t="str">
        <f t="shared" si="147"/>
        <v/>
      </c>
      <c r="AM170" s="25" t="e">
        <f t="shared" si="148"/>
        <v>#VALUE!</v>
      </c>
      <c r="AN170" s="25" t="e">
        <f t="shared" si="149"/>
        <v>#VALUE!</v>
      </c>
      <c r="AO170" s="25" t="str">
        <f t="shared" si="150"/>
        <v/>
      </c>
      <c r="AP170" s="35" t="str">
        <f t="shared" si="151"/>
        <v/>
      </c>
      <c r="AQ170" s="25"/>
      <c r="AR170" s="25">
        <v>5</v>
      </c>
      <c r="AS170" s="25">
        <v>2</v>
      </c>
      <c r="AT170" s="25">
        <v>2</v>
      </c>
      <c r="AU170" s="25">
        <v>0.5</v>
      </c>
      <c r="AV170" s="23"/>
      <c r="AW170" s="36" t="str">
        <f t="shared" si="152"/>
        <v/>
      </c>
      <c r="AX170" s="25" t="str">
        <f t="shared" si="153"/>
        <v/>
      </c>
      <c r="AY170" s="36" t="str">
        <f t="shared" si="154"/>
        <v/>
      </c>
      <c r="AZ170" s="25" t="str">
        <f t="shared" si="155"/>
        <v/>
      </c>
      <c r="BA170" s="36" t="str">
        <f t="shared" si="156"/>
        <v/>
      </c>
      <c r="BB170" s="25" t="str">
        <f t="shared" si="157"/>
        <v/>
      </c>
      <c r="BC170" s="36" t="str">
        <f t="shared" si="158"/>
        <v/>
      </c>
      <c r="BD170" s="25" t="str">
        <f t="shared" si="159"/>
        <v/>
      </c>
      <c r="BE170" s="36" t="str">
        <f t="shared" si="160"/>
        <v/>
      </c>
      <c r="BF170" s="25" t="str">
        <f t="shared" si="161"/>
        <v/>
      </c>
      <c r="BG170" s="36" t="str">
        <f t="shared" si="162"/>
        <v/>
      </c>
      <c r="BH170" s="25" t="str">
        <f t="shared" si="163"/>
        <v/>
      </c>
      <c r="BI170" s="36" t="str">
        <f t="shared" si="164"/>
        <v/>
      </c>
      <c r="BJ170" s="25" t="str">
        <f t="shared" si="165"/>
        <v/>
      </c>
      <c r="BK170" s="36" t="str">
        <f t="shared" si="166"/>
        <v/>
      </c>
      <c r="BL170" s="25" t="str">
        <f t="shared" si="167"/>
        <v/>
      </c>
      <c r="BM170" s="25" t="str">
        <f t="shared" si="168"/>
        <v/>
      </c>
      <c r="BN170" s="25" t="str">
        <f t="shared" si="169"/>
        <v/>
      </c>
      <c r="BO170" s="23"/>
      <c r="BP170" s="37">
        <f t="shared" si="170"/>
        <v>0</v>
      </c>
      <c r="BQ170" s="37">
        <f t="shared" si="171"/>
        <v>0</v>
      </c>
      <c r="BR170" s="37">
        <f t="shared" si="172"/>
        <v>0</v>
      </c>
      <c r="BS170" s="23"/>
      <c r="BT170" s="25" t="str">
        <f t="shared" si="173"/>
        <v/>
      </c>
      <c r="BU170" s="25" t="str">
        <f t="shared" si="174"/>
        <v/>
      </c>
      <c r="BV170" s="25" t="str">
        <f t="shared" si="175"/>
        <v>&gt;15000</v>
      </c>
      <c r="BW170" s="25" t="e">
        <f t="shared" si="176"/>
        <v>#VALUE!</v>
      </c>
      <c r="BX170" s="25" t="str">
        <f t="shared" si="177"/>
        <v/>
      </c>
      <c r="BY170" s="25" t="str">
        <f t="shared" si="178"/>
        <v>&gt;150000</v>
      </c>
      <c r="BZ170" s="25" t="str">
        <f t="shared" si="179"/>
        <v/>
      </c>
      <c r="CA170" s="25" t="str">
        <f t="shared" si="180"/>
        <v/>
      </c>
      <c r="CB170" s="25" t="str">
        <f t="shared" si="181"/>
        <v>&gt;150000</v>
      </c>
      <c r="CC170" s="23"/>
      <c r="CD170" s="22" t="str">
        <f t="shared" si="182"/>
        <v/>
      </c>
      <c r="CE170" s="30"/>
      <c r="CF170" s="25" t="str">
        <f t="shared" si="183"/>
        <v/>
      </c>
      <c r="CG170" s="38" t="str">
        <f t="shared" si="184"/>
        <v/>
      </c>
      <c r="IA170"/>
      <c r="IB170"/>
      <c r="IC170"/>
      <c r="ID170"/>
      <c r="IE170"/>
      <c r="IF170"/>
      <c r="IG170"/>
      <c r="IH170"/>
      <c r="II170"/>
      <c r="IJ170"/>
    </row>
    <row r="171" spans="1:244" s="4" customFormat="1" x14ac:dyDescent="0.25">
      <c r="A171" s="32">
        <v>167</v>
      </c>
      <c r="B171" s="34"/>
      <c r="C171" s="23"/>
      <c r="D171" s="34"/>
      <c r="E171" s="34"/>
      <c r="F171" s="34"/>
      <c r="G171" s="34"/>
      <c r="H171" s="34"/>
      <c r="I171" s="22"/>
      <c r="J171" s="34"/>
      <c r="K171" s="34"/>
      <c r="L171" s="25"/>
      <c r="M171" s="25" t="str">
        <f t="shared" si="124"/>
        <v/>
      </c>
      <c r="N171" s="25">
        <f t="shared" si="125"/>
        <v>9.9999999999999995E-7</v>
      </c>
      <c r="O171" s="25">
        <f t="shared" si="126"/>
        <v>9.9999999999999995E-7</v>
      </c>
      <c r="P171" s="25">
        <f t="shared" si="127"/>
        <v>9.9999999999999995E-7</v>
      </c>
      <c r="Q171" s="25">
        <f t="shared" si="128"/>
        <v>9.9999999999999995E-7</v>
      </c>
      <c r="R171" s="25">
        <f t="shared" si="129"/>
        <v>9.9999999999999995E-7</v>
      </c>
      <c r="S171" s="25">
        <f t="shared" si="130"/>
        <v>0</v>
      </c>
      <c r="T171" s="25">
        <f t="shared" si="131"/>
        <v>0</v>
      </c>
      <c r="U171" s="25">
        <f t="shared" si="132"/>
        <v>0</v>
      </c>
      <c r="V171" s="25">
        <f t="shared" si="133"/>
        <v>0</v>
      </c>
      <c r="W171" s="25">
        <f t="shared" si="134"/>
        <v>0</v>
      </c>
      <c r="X171" s="25" t="str">
        <f t="shared" si="135"/>
        <v/>
      </c>
      <c r="Y171" s="35" t="str">
        <f t="shared" si="136"/>
        <v/>
      </c>
      <c r="Z171" s="25"/>
      <c r="AA171" s="25" t="str">
        <f t="shared" si="137"/>
        <v/>
      </c>
      <c r="AB171" s="25">
        <f t="shared" si="138"/>
        <v>9.9999999999999995E-7</v>
      </c>
      <c r="AC171" s="25">
        <f t="shared" si="139"/>
        <v>9.9999999999999995E-7</v>
      </c>
      <c r="AD171" s="25">
        <f t="shared" si="140"/>
        <v>0</v>
      </c>
      <c r="AE171" s="25">
        <f t="shared" si="141"/>
        <v>0</v>
      </c>
      <c r="AF171" s="25" t="str">
        <f t="shared" si="142"/>
        <v/>
      </c>
      <c r="AG171" s="35" t="str">
        <f t="shared" si="143"/>
        <v/>
      </c>
      <c r="AH171" s="25"/>
      <c r="AI171" s="25" t="str">
        <f t="shared" si="144"/>
        <v/>
      </c>
      <c r="AJ171" s="25" t="str">
        <f t="shared" si="145"/>
        <v/>
      </c>
      <c r="AK171" s="25" t="str">
        <f t="shared" si="146"/>
        <v/>
      </c>
      <c r="AL171" s="25" t="str">
        <f t="shared" si="147"/>
        <v/>
      </c>
      <c r="AM171" s="25" t="e">
        <f t="shared" si="148"/>
        <v>#VALUE!</v>
      </c>
      <c r="AN171" s="25" t="e">
        <f t="shared" si="149"/>
        <v>#VALUE!</v>
      </c>
      <c r="AO171" s="25" t="str">
        <f t="shared" si="150"/>
        <v/>
      </c>
      <c r="AP171" s="35" t="str">
        <f t="shared" si="151"/>
        <v/>
      </c>
      <c r="AQ171" s="25"/>
      <c r="AR171" s="25">
        <v>5</v>
      </c>
      <c r="AS171" s="25">
        <v>2</v>
      </c>
      <c r="AT171" s="25">
        <v>2</v>
      </c>
      <c r="AU171" s="25">
        <v>0.5</v>
      </c>
      <c r="AV171" s="23"/>
      <c r="AW171" s="36" t="str">
        <f t="shared" si="152"/>
        <v/>
      </c>
      <c r="AX171" s="25" t="str">
        <f t="shared" si="153"/>
        <v/>
      </c>
      <c r="AY171" s="36" t="str">
        <f t="shared" si="154"/>
        <v/>
      </c>
      <c r="AZ171" s="25" t="str">
        <f t="shared" si="155"/>
        <v/>
      </c>
      <c r="BA171" s="36" t="str">
        <f t="shared" si="156"/>
        <v/>
      </c>
      <c r="BB171" s="25" t="str">
        <f t="shared" si="157"/>
        <v/>
      </c>
      <c r="BC171" s="36" t="str">
        <f t="shared" si="158"/>
        <v/>
      </c>
      <c r="BD171" s="25" t="str">
        <f t="shared" si="159"/>
        <v/>
      </c>
      <c r="BE171" s="36" t="str">
        <f t="shared" si="160"/>
        <v/>
      </c>
      <c r="BF171" s="25" t="str">
        <f t="shared" si="161"/>
        <v/>
      </c>
      <c r="BG171" s="36" t="str">
        <f t="shared" si="162"/>
        <v/>
      </c>
      <c r="BH171" s="25" t="str">
        <f t="shared" si="163"/>
        <v/>
      </c>
      <c r="BI171" s="36" t="str">
        <f t="shared" si="164"/>
        <v/>
      </c>
      <c r="BJ171" s="25" t="str">
        <f t="shared" si="165"/>
        <v/>
      </c>
      <c r="BK171" s="36" t="str">
        <f t="shared" si="166"/>
        <v/>
      </c>
      <c r="BL171" s="25" t="str">
        <f t="shared" si="167"/>
        <v/>
      </c>
      <c r="BM171" s="25" t="str">
        <f t="shared" si="168"/>
        <v/>
      </c>
      <c r="BN171" s="25" t="str">
        <f t="shared" si="169"/>
        <v/>
      </c>
      <c r="BO171" s="23"/>
      <c r="BP171" s="37">
        <f t="shared" si="170"/>
        <v>0</v>
      </c>
      <c r="BQ171" s="37">
        <f t="shared" si="171"/>
        <v>0</v>
      </c>
      <c r="BR171" s="37">
        <f t="shared" si="172"/>
        <v>0</v>
      </c>
      <c r="BS171" s="23"/>
      <c r="BT171" s="25" t="str">
        <f t="shared" si="173"/>
        <v/>
      </c>
      <c r="BU171" s="25" t="str">
        <f t="shared" si="174"/>
        <v/>
      </c>
      <c r="BV171" s="25" t="str">
        <f t="shared" si="175"/>
        <v>&gt;15000</v>
      </c>
      <c r="BW171" s="25" t="e">
        <f t="shared" si="176"/>
        <v>#VALUE!</v>
      </c>
      <c r="BX171" s="25" t="str">
        <f t="shared" si="177"/>
        <v/>
      </c>
      <c r="BY171" s="25" t="str">
        <f t="shared" si="178"/>
        <v>&gt;150000</v>
      </c>
      <c r="BZ171" s="25" t="str">
        <f t="shared" si="179"/>
        <v/>
      </c>
      <c r="CA171" s="25" t="str">
        <f t="shared" si="180"/>
        <v/>
      </c>
      <c r="CB171" s="25" t="str">
        <f t="shared" si="181"/>
        <v>&gt;150000</v>
      </c>
      <c r="CC171" s="23"/>
      <c r="CD171" s="22" t="str">
        <f t="shared" si="182"/>
        <v/>
      </c>
      <c r="CE171" s="30"/>
      <c r="CF171" s="25" t="str">
        <f t="shared" si="183"/>
        <v/>
      </c>
      <c r="CG171" s="38" t="str">
        <f t="shared" si="184"/>
        <v/>
      </c>
      <c r="IA171"/>
      <c r="IB171"/>
      <c r="IC171"/>
      <c r="ID171"/>
      <c r="IE171"/>
      <c r="IF171"/>
      <c r="IG171"/>
      <c r="IH171"/>
      <c r="II171"/>
      <c r="IJ171"/>
    </row>
    <row r="172" spans="1:244" s="4" customFormat="1" x14ac:dyDescent="0.25">
      <c r="A172" s="21">
        <v>168</v>
      </c>
      <c r="B172" s="34"/>
      <c r="C172" s="23"/>
      <c r="D172" s="34"/>
      <c r="E172" s="34"/>
      <c r="F172" s="34"/>
      <c r="G172" s="34"/>
      <c r="H172" s="34"/>
      <c r="I172" s="22"/>
      <c r="J172" s="34"/>
      <c r="K172" s="34"/>
      <c r="L172" s="25"/>
      <c r="M172" s="25" t="str">
        <f t="shared" si="124"/>
        <v/>
      </c>
      <c r="N172" s="25">
        <f t="shared" si="125"/>
        <v>9.9999999999999995E-7</v>
      </c>
      <c r="O172" s="25">
        <f t="shared" si="126"/>
        <v>9.9999999999999995E-7</v>
      </c>
      <c r="P172" s="25">
        <f t="shared" si="127"/>
        <v>9.9999999999999995E-7</v>
      </c>
      <c r="Q172" s="25">
        <f t="shared" si="128"/>
        <v>9.9999999999999995E-7</v>
      </c>
      <c r="R172" s="25">
        <f t="shared" si="129"/>
        <v>9.9999999999999995E-7</v>
      </c>
      <c r="S172" s="25">
        <f t="shared" si="130"/>
        <v>0</v>
      </c>
      <c r="T172" s="25">
        <f t="shared" si="131"/>
        <v>0</v>
      </c>
      <c r="U172" s="25">
        <f t="shared" si="132"/>
        <v>0</v>
      </c>
      <c r="V172" s="25">
        <f t="shared" si="133"/>
        <v>0</v>
      </c>
      <c r="W172" s="25">
        <f t="shared" si="134"/>
        <v>0</v>
      </c>
      <c r="X172" s="25" t="str">
        <f t="shared" si="135"/>
        <v/>
      </c>
      <c r="Y172" s="35" t="str">
        <f t="shared" si="136"/>
        <v/>
      </c>
      <c r="Z172" s="25"/>
      <c r="AA172" s="25" t="str">
        <f t="shared" si="137"/>
        <v/>
      </c>
      <c r="AB172" s="25">
        <f t="shared" si="138"/>
        <v>9.9999999999999995E-7</v>
      </c>
      <c r="AC172" s="25">
        <f t="shared" si="139"/>
        <v>9.9999999999999995E-7</v>
      </c>
      <c r="AD172" s="25">
        <f t="shared" si="140"/>
        <v>0</v>
      </c>
      <c r="AE172" s="25">
        <f t="shared" si="141"/>
        <v>0</v>
      </c>
      <c r="AF172" s="25" t="str">
        <f t="shared" si="142"/>
        <v/>
      </c>
      <c r="AG172" s="35" t="str">
        <f t="shared" si="143"/>
        <v/>
      </c>
      <c r="AH172" s="25"/>
      <c r="AI172" s="25" t="str">
        <f t="shared" si="144"/>
        <v/>
      </c>
      <c r="AJ172" s="25" t="str">
        <f t="shared" si="145"/>
        <v/>
      </c>
      <c r="AK172" s="25" t="str">
        <f t="shared" si="146"/>
        <v/>
      </c>
      <c r="AL172" s="25" t="str">
        <f t="shared" si="147"/>
        <v/>
      </c>
      <c r="AM172" s="25" t="e">
        <f t="shared" si="148"/>
        <v>#VALUE!</v>
      </c>
      <c r="AN172" s="25" t="e">
        <f t="shared" si="149"/>
        <v>#VALUE!</v>
      </c>
      <c r="AO172" s="25" t="str">
        <f t="shared" si="150"/>
        <v/>
      </c>
      <c r="AP172" s="35" t="str">
        <f t="shared" si="151"/>
        <v/>
      </c>
      <c r="AQ172" s="25"/>
      <c r="AR172" s="25">
        <v>5</v>
      </c>
      <c r="AS172" s="25">
        <v>2</v>
      </c>
      <c r="AT172" s="25">
        <v>2</v>
      </c>
      <c r="AU172" s="25">
        <v>0.5</v>
      </c>
      <c r="AV172" s="23"/>
      <c r="AW172" s="36" t="str">
        <f t="shared" si="152"/>
        <v/>
      </c>
      <c r="AX172" s="25" t="str">
        <f t="shared" si="153"/>
        <v/>
      </c>
      <c r="AY172" s="36" t="str">
        <f t="shared" si="154"/>
        <v/>
      </c>
      <c r="AZ172" s="25" t="str">
        <f t="shared" si="155"/>
        <v/>
      </c>
      <c r="BA172" s="36" t="str">
        <f t="shared" si="156"/>
        <v/>
      </c>
      <c r="BB172" s="25" t="str">
        <f t="shared" si="157"/>
        <v/>
      </c>
      <c r="BC172" s="36" t="str">
        <f t="shared" si="158"/>
        <v/>
      </c>
      <c r="BD172" s="25" t="str">
        <f t="shared" si="159"/>
        <v/>
      </c>
      <c r="BE172" s="36" t="str">
        <f t="shared" si="160"/>
        <v/>
      </c>
      <c r="BF172" s="25" t="str">
        <f t="shared" si="161"/>
        <v/>
      </c>
      <c r="BG172" s="36" t="str">
        <f t="shared" si="162"/>
        <v/>
      </c>
      <c r="BH172" s="25" t="str">
        <f t="shared" si="163"/>
        <v/>
      </c>
      <c r="BI172" s="36" t="str">
        <f t="shared" si="164"/>
        <v/>
      </c>
      <c r="BJ172" s="25" t="str">
        <f t="shared" si="165"/>
        <v/>
      </c>
      <c r="BK172" s="36" t="str">
        <f t="shared" si="166"/>
        <v/>
      </c>
      <c r="BL172" s="25" t="str">
        <f t="shared" si="167"/>
        <v/>
      </c>
      <c r="BM172" s="25" t="str">
        <f t="shared" si="168"/>
        <v/>
      </c>
      <c r="BN172" s="25" t="str">
        <f t="shared" si="169"/>
        <v/>
      </c>
      <c r="BO172" s="23"/>
      <c r="BP172" s="37">
        <f t="shared" si="170"/>
        <v>0</v>
      </c>
      <c r="BQ172" s="37">
        <f t="shared" si="171"/>
        <v>0</v>
      </c>
      <c r="BR172" s="37">
        <f t="shared" si="172"/>
        <v>0</v>
      </c>
      <c r="BS172" s="23"/>
      <c r="BT172" s="25" t="str">
        <f t="shared" si="173"/>
        <v/>
      </c>
      <c r="BU172" s="25" t="str">
        <f t="shared" si="174"/>
        <v/>
      </c>
      <c r="BV172" s="25" t="str">
        <f t="shared" si="175"/>
        <v>&gt;15000</v>
      </c>
      <c r="BW172" s="25" t="e">
        <f t="shared" si="176"/>
        <v>#VALUE!</v>
      </c>
      <c r="BX172" s="25" t="str">
        <f t="shared" si="177"/>
        <v/>
      </c>
      <c r="BY172" s="25" t="str">
        <f t="shared" si="178"/>
        <v>&gt;150000</v>
      </c>
      <c r="BZ172" s="25" t="str">
        <f t="shared" si="179"/>
        <v/>
      </c>
      <c r="CA172" s="25" t="str">
        <f t="shared" si="180"/>
        <v/>
      </c>
      <c r="CB172" s="25" t="str">
        <f t="shared" si="181"/>
        <v>&gt;150000</v>
      </c>
      <c r="CC172" s="23"/>
      <c r="CD172" s="22" t="str">
        <f t="shared" si="182"/>
        <v/>
      </c>
      <c r="CE172" s="30"/>
      <c r="CF172" s="25" t="str">
        <f t="shared" si="183"/>
        <v/>
      </c>
      <c r="CG172" s="38" t="str">
        <f t="shared" si="184"/>
        <v/>
      </c>
      <c r="IA172"/>
      <c r="IB172"/>
      <c r="IC172"/>
      <c r="ID172"/>
      <c r="IE172"/>
      <c r="IF172"/>
      <c r="IG172"/>
      <c r="IH172"/>
      <c r="II172"/>
      <c r="IJ172"/>
    </row>
    <row r="173" spans="1:244" s="4" customFormat="1" x14ac:dyDescent="0.25">
      <c r="A173" s="32">
        <v>169</v>
      </c>
      <c r="B173" s="34"/>
      <c r="C173" s="23"/>
      <c r="D173" s="34"/>
      <c r="E173" s="34"/>
      <c r="F173" s="34"/>
      <c r="G173" s="34"/>
      <c r="H173" s="34"/>
      <c r="I173" s="22"/>
      <c r="J173" s="34"/>
      <c r="K173" s="34"/>
      <c r="L173" s="25"/>
      <c r="M173" s="25" t="str">
        <f t="shared" si="124"/>
        <v/>
      </c>
      <c r="N173" s="25">
        <f t="shared" si="125"/>
        <v>9.9999999999999995E-7</v>
      </c>
      <c r="O173" s="25">
        <f t="shared" si="126"/>
        <v>9.9999999999999995E-7</v>
      </c>
      <c r="P173" s="25">
        <f t="shared" si="127"/>
        <v>9.9999999999999995E-7</v>
      </c>
      <c r="Q173" s="25">
        <f t="shared" si="128"/>
        <v>9.9999999999999995E-7</v>
      </c>
      <c r="R173" s="25">
        <f t="shared" si="129"/>
        <v>9.9999999999999995E-7</v>
      </c>
      <c r="S173" s="25">
        <f t="shared" si="130"/>
        <v>0</v>
      </c>
      <c r="T173" s="25">
        <f t="shared" si="131"/>
        <v>0</v>
      </c>
      <c r="U173" s="25">
        <f t="shared" si="132"/>
        <v>0</v>
      </c>
      <c r="V173" s="25">
        <f t="shared" si="133"/>
        <v>0</v>
      </c>
      <c r="W173" s="25">
        <f t="shared" si="134"/>
        <v>0</v>
      </c>
      <c r="X173" s="25" t="str">
        <f t="shared" si="135"/>
        <v/>
      </c>
      <c r="Y173" s="35" t="str">
        <f t="shared" si="136"/>
        <v/>
      </c>
      <c r="Z173" s="25"/>
      <c r="AA173" s="25" t="str">
        <f t="shared" si="137"/>
        <v/>
      </c>
      <c r="AB173" s="25">
        <f t="shared" si="138"/>
        <v>9.9999999999999995E-7</v>
      </c>
      <c r="AC173" s="25">
        <f t="shared" si="139"/>
        <v>9.9999999999999995E-7</v>
      </c>
      <c r="AD173" s="25">
        <f t="shared" si="140"/>
        <v>0</v>
      </c>
      <c r="AE173" s="25">
        <f t="shared" si="141"/>
        <v>0</v>
      </c>
      <c r="AF173" s="25" t="str">
        <f t="shared" si="142"/>
        <v/>
      </c>
      <c r="AG173" s="35" t="str">
        <f t="shared" si="143"/>
        <v/>
      </c>
      <c r="AH173" s="25"/>
      <c r="AI173" s="25" t="str">
        <f t="shared" si="144"/>
        <v/>
      </c>
      <c r="AJ173" s="25" t="str">
        <f t="shared" si="145"/>
        <v/>
      </c>
      <c r="AK173" s="25" t="str">
        <f t="shared" si="146"/>
        <v/>
      </c>
      <c r="AL173" s="25" t="str">
        <f t="shared" si="147"/>
        <v/>
      </c>
      <c r="AM173" s="25" t="e">
        <f t="shared" si="148"/>
        <v>#VALUE!</v>
      </c>
      <c r="AN173" s="25" t="e">
        <f t="shared" si="149"/>
        <v>#VALUE!</v>
      </c>
      <c r="AO173" s="25" t="str">
        <f t="shared" si="150"/>
        <v/>
      </c>
      <c r="AP173" s="35" t="str">
        <f t="shared" si="151"/>
        <v/>
      </c>
      <c r="AQ173" s="25"/>
      <c r="AR173" s="25">
        <v>5</v>
      </c>
      <c r="AS173" s="25">
        <v>2</v>
      </c>
      <c r="AT173" s="25">
        <v>2</v>
      </c>
      <c r="AU173" s="25">
        <v>0.5</v>
      </c>
      <c r="AV173" s="23"/>
      <c r="AW173" s="36" t="str">
        <f t="shared" si="152"/>
        <v/>
      </c>
      <c r="AX173" s="25" t="str">
        <f t="shared" si="153"/>
        <v/>
      </c>
      <c r="AY173" s="36" t="str">
        <f t="shared" si="154"/>
        <v/>
      </c>
      <c r="AZ173" s="25" t="str">
        <f t="shared" si="155"/>
        <v/>
      </c>
      <c r="BA173" s="36" t="str">
        <f t="shared" si="156"/>
        <v/>
      </c>
      <c r="BB173" s="25" t="str">
        <f t="shared" si="157"/>
        <v/>
      </c>
      <c r="BC173" s="36" t="str">
        <f t="shared" si="158"/>
        <v/>
      </c>
      <c r="BD173" s="25" t="str">
        <f t="shared" si="159"/>
        <v/>
      </c>
      <c r="BE173" s="36" t="str">
        <f t="shared" si="160"/>
        <v/>
      </c>
      <c r="BF173" s="25" t="str">
        <f t="shared" si="161"/>
        <v/>
      </c>
      <c r="BG173" s="36" t="str">
        <f t="shared" si="162"/>
        <v/>
      </c>
      <c r="BH173" s="25" t="str">
        <f t="shared" si="163"/>
        <v/>
      </c>
      <c r="BI173" s="36" t="str">
        <f t="shared" si="164"/>
        <v/>
      </c>
      <c r="BJ173" s="25" t="str">
        <f t="shared" si="165"/>
        <v/>
      </c>
      <c r="BK173" s="36" t="str">
        <f t="shared" si="166"/>
        <v/>
      </c>
      <c r="BL173" s="25" t="str">
        <f t="shared" si="167"/>
        <v/>
      </c>
      <c r="BM173" s="25" t="str">
        <f t="shared" si="168"/>
        <v/>
      </c>
      <c r="BN173" s="25" t="str">
        <f t="shared" si="169"/>
        <v/>
      </c>
      <c r="BO173" s="23"/>
      <c r="BP173" s="37">
        <f t="shared" si="170"/>
        <v>0</v>
      </c>
      <c r="BQ173" s="37">
        <f t="shared" si="171"/>
        <v>0</v>
      </c>
      <c r="BR173" s="37">
        <f t="shared" si="172"/>
        <v>0</v>
      </c>
      <c r="BS173" s="23"/>
      <c r="BT173" s="25" t="str">
        <f t="shared" si="173"/>
        <v/>
      </c>
      <c r="BU173" s="25" t="str">
        <f t="shared" si="174"/>
        <v/>
      </c>
      <c r="BV173" s="25" t="str">
        <f t="shared" si="175"/>
        <v>&gt;15000</v>
      </c>
      <c r="BW173" s="25" t="e">
        <f t="shared" si="176"/>
        <v>#VALUE!</v>
      </c>
      <c r="BX173" s="25" t="str">
        <f t="shared" si="177"/>
        <v/>
      </c>
      <c r="BY173" s="25" t="str">
        <f t="shared" si="178"/>
        <v>&gt;150000</v>
      </c>
      <c r="BZ173" s="25" t="str">
        <f t="shared" si="179"/>
        <v/>
      </c>
      <c r="CA173" s="25" t="str">
        <f t="shared" si="180"/>
        <v/>
      </c>
      <c r="CB173" s="25" t="str">
        <f t="shared" si="181"/>
        <v>&gt;150000</v>
      </c>
      <c r="CC173" s="23"/>
      <c r="CD173" s="22" t="str">
        <f t="shared" si="182"/>
        <v/>
      </c>
      <c r="CE173" s="30"/>
      <c r="CF173" s="25" t="str">
        <f t="shared" si="183"/>
        <v/>
      </c>
      <c r="CG173" s="38" t="str">
        <f t="shared" si="184"/>
        <v/>
      </c>
      <c r="IA173"/>
      <c r="IB173"/>
      <c r="IC173"/>
      <c r="ID173"/>
      <c r="IE173"/>
      <c r="IF173"/>
      <c r="IG173"/>
      <c r="IH173"/>
      <c r="II173"/>
      <c r="IJ173"/>
    </row>
    <row r="174" spans="1:244" s="4" customFormat="1" x14ac:dyDescent="0.25">
      <c r="A174" s="21">
        <v>170</v>
      </c>
      <c r="B174" s="34"/>
      <c r="C174" s="23"/>
      <c r="D174" s="34"/>
      <c r="E174" s="34"/>
      <c r="F174" s="34"/>
      <c r="G174" s="34"/>
      <c r="H174" s="34"/>
      <c r="I174" s="22"/>
      <c r="J174" s="34"/>
      <c r="K174" s="34"/>
      <c r="L174" s="25"/>
      <c r="M174" s="25" t="str">
        <f t="shared" si="124"/>
        <v/>
      </c>
      <c r="N174" s="25">
        <f t="shared" si="125"/>
        <v>9.9999999999999995E-7</v>
      </c>
      <c r="O174" s="25">
        <f t="shared" si="126"/>
        <v>9.9999999999999995E-7</v>
      </c>
      <c r="P174" s="25">
        <f t="shared" si="127"/>
        <v>9.9999999999999995E-7</v>
      </c>
      <c r="Q174" s="25">
        <f t="shared" si="128"/>
        <v>9.9999999999999995E-7</v>
      </c>
      <c r="R174" s="25">
        <f t="shared" si="129"/>
        <v>9.9999999999999995E-7</v>
      </c>
      <c r="S174" s="25">
        <f t="shared" si="130"/>
        <v>0</v>
      </c>
      <c r="T174" s="25">
        <f t="shared" si="131"/>
        <v>0</v>
      </c>
      <c r="U174" s="25">
        <f t="shared" si="132"/>
        <v>0</v>
      </c>
      <c r="V174" s="25">
        <f t="shared" si="133"/>
        <v>0</v>
      </c>
      <c r="W174" s="25">
        <f t="shared" si="134"/>
        <v>0</v>
      </c>
      <c r="X174" s="25" t="str">
        <f t="shared" si="135"/>
        <v/>
      </c>
      <c r="Y174" s="35" t="str">
        <f t="shared" si="136"/>
        <v/>
      </c>
      <c r="Z174" s="25"/>
      <c r="AA174" s="25" t="str">
        <f t="shared" si="137"/>
        <v/>
      </c>
      <c r="AB174" s="25">
        <f t="shared" si="138"/>
        <v>9.9999999999999995E-7</v>
      </c>
      <c r="AC174" s="25">
        <f t="shared" si="139"/>
        <v>9.9999999999999995E-7</v>
      </c>
      <c r="AD174" s="25">
        <f t="shared" si="140"/>
        <v>0</v>
      </c>
      <c r="AE174" s="25">
        <f t="shared" si="141"/>
        <v>0</v>
      </c>
      <c r="AF174" s="25" t="str">
        <f t="shared" si="142"/>
        <v/>
      </c>
      <c r="AG174" s="35" t="str">
        <f t="shared" si="143"/>
        <v/>
      </c>
      <c r="AH174" s="25"/>
      <c r="AI174" s="25" t="str">
        <f t="shared" si="144"/>
        <v/>
      </c>
      <c r="AJ174" s="25" t="str">
        <f t="shared" si="145"/>
        <v/>
      </c>
      <c r="AK174" s="25" t="str">
        <f t="shared" si="146"/>
        <v/>
      </c>
      <c r="AL174" s="25" t="str">
        <f t="shared" si="147"/>
        <v/>
      </c>
      <c r="AM174" s="25" t="e">
        <f t="shared" si="148"/>
        <v>#VALUE!</v>
      </c>
      <c r="AN174" s="25" t="e">
        <f t="shared" si="149"/>
        <v>#VALUE!</v>
      </c>
      <c r="AO174" s="25" t="str">
        <f t="shared" si="150"/>
        <v/>
      </c>
      <c r="AP174" s="35" t="str">
        <f t="shared" si="151"/>
        <v/>
      </c>
      <c r="AQ174" s="25"/>
      <c r="AR174" s="25">
        <v>5</v>
      </c>
      <c r="AS174" s="25">
        <v>2</v>
      </c>
      <c r="AT174" s="25">
        <v>2</v>
      </c>
      <c r="AU174" s="25">
        <v>0.5</v>
      </c>
      <c r="AV174" s="23"/>
      <c r="AW174" s="36" t="str">
        <f t="shared" si="152"/>
        <v/>
      </c>
      <c r="AX174" s="25" t="str">
        <f t="shared" si="153"/>
        <v/>
      </c>
      <c r="AY174" s="36" t="str">
        <f t="shared" si="154"/>
        <v/>
      </c>
      <c r="AZ174" s="25" t="str">
        <f t="shared" si="155"/>
        <v/>
      </c>
      <c r="BA174" s="36" t="str">
        <f t="shared" si="156"/>
        <v/>
      </c>
      <c r="BB174" s="25" t="str">
        <f t="shared" si="157"/>
        <v/>
      </c>
      <c r="BC174" s="36" t="str">
        <f t="shared" si="158"/>
        <v/>
      </c>
      <c r="BD174" s="25" t="str">
        <f t="shared" si="159"/>
        <v/>
      </c>
      <c r="BE174" s="36" t="str">
        <f t="shared" si="160"/>
        <v/>
      </c>
      <c r="BF174" s="25" t="str">
        <f t="shared" si="161"/>
        <v/>
      </c>
      <c r="BG174" s="36" t="str">
        <f t="shared" si="162"/>
        <v/>
      </c>
      <c r="BH174" s="25" t="str">
        <f t="shared" si="163"/>
        <v/>
      </c>
      <c r="BI174" s="36" t="str">
        <f t="shared" si="164"/>
        <v/>
      </c>
      <c r="BJ174" s="25" t="str">
        <f t="shared" si="165"/>
        <v/>
      </c>
      <c r="BK174" s="36" t="str">
        <f t="shared" si="166"/>
        <v/>
      </c>
      <c r="BL174" s="25" t="str">
        <f t="shared" si="167"/>
        <v/>
      </c>
      <c r="BM174" s="25" t="str">
        <f t="shared" si="168"/>
        <v/>
      </c>
      <c r="BN174" s="25" t="str">
        <f t="shared" si="169"/>
        <v/>
      </c>
      <c r="BO174" s="23"/>
      <c r="BP174" s="37">
        <f t="shared" si="170"/>
        <v>0</v>
      </c>
      <c r="BQ174" s="37">
        <f t="shared" si="171"/>
        <v>0</v>
      </c>
      <c r="BR174" s="37">
        <f t="shared" si="172"/>
        <v>0</v>
      </c>
      <c r="BS174" s="23"/>
      <c r="BT174" s="25" t="str">
        <f t="shared" si="173"/>
        <v/>
      </c>
      <c r="BU174" s="25" t="str">
        <f t="shared" si="174"/>
        <v/>
      </c>
      <c r="BV174" s="25" t="str">
        <f t="shared" si="175"/>
        <v>&gt;15000</v>
      </c>
      <c r="BW174" s="25" t="e">
        <f t="shared" si="176"/>
        <v>#VALUE!</v>
      </c>
      <c r="BX174" s="25" t="str">
        <f t="shared" si="177"/>
        <v/>
      </c>
      <c r="BY174" s="25" t="str">
        <f t="shared" si="178"/>
        <v>&gt;150000</v>
      </c>
      <c r="BZ174" s="25" t="str">
        <f t="shared" si="179"/>
        <v/>
      </c>
      <c r="CA174" s="25" t="str">
        <f t="shared" si="180"/>
        <v/>
      </c>
      <c r="CB174" s="25" t="str">
        <f t="shared" si="181"/>
        <v>&gt;150000</v>
      </c>
      <c r="CC174" s="23"/>
      <c r="CD174" s="22" t="str">
        <f t="shared" si="182"/>
        <v/>
      </c>
      <c r="CE174" s="30"/>
      <c r="CF174" s="25" t="str">
        <f t="shared" si="183"/>
        <v/>
      </c>
      <c r="CG174" s="38" t="str">
        <f t="shared" si="184"/>
        <v/>
      </c>
      <c r="IA174"/>
      <c r="IB174"/>
      <c r="IC174"/>
      <c r="ID174"/>
      <c r="IE174"/>
      <c r="IF174"/>
      <c r="IG174"/>
      <c r="IH174"/>
      <c r="II174"/>
      <c r="IJ174"/>
    </row>
    <row r="175" spans="1:244" s="4" customFormat="1" x14ac:dyDescent="0.25">
      <c r="A175" s="32">
        <v>171</v>
      </c>
      <c r="B175" s="34"/>
      <c r="C175" s="23"/>
      <c r="D175" s="34"/>
      <c r="E175" s="34"/>
      <c r="F175" s="34"/>
      <c r="G175" s="34"/>
      <c r="H175" s="34"/>
      <c r="I175" s="22"/>
      <c r="J175" s="34"/>
      <c r="K175" s="34"/>
      <c r="L175" s="25"/>
      <c r="M175" s="25" t="str">
        <f t="shared" si="124"/>
        <v/>
      </c>
      <c r="N175" s="25">
        <f t="shared" si="125"/>
        <v>9.9999999999999995E-7</v>
      </c>
      <c r="O175" s="25">
        <f t="shared" si="126"/>
        <v>9.9999999999999995E-7</v>
      </c>
      <c r="P175" s="25">
        <f t="shared" si="127"/>
        <v>9.9999999999999995E-7</v>
      </c>
      <c r="Q175" s="25">
        <f t="shared" si="128"/>
        <v>9.9999999999999995E-7</v>
      </c>
      <c r="R175" s="25">
        <f t="shared" si="129"/>
        <v>9.9999999999999995E-7</v>
      </c>
      <c r="S175" s="25">
        <f t="shared" si="130"/>
        <v>0</v>
      </c>
      <c r="T175" s="25">
        <f t="shared" si="131"/>
        <v>0</v>
      </c>
      <c r="U175" s="25">
        <f t="shared" si="132"/>
        <v>0</v>
      </c>
      <c r="V175" s="25">
        <f t="shared" si="133"/>
        <v>0</v>
      </c>
      <c r="W175" s="25">
        <f t="shared" si="134"/>
        <v>0</v>
      </c>
      <c r="X175" s="25" t="str">
        <f t="shared" si="135"/>
        <v/>
      </c>
      <c r="Y175" s="35" t="str">
        <f t="shared" si="136"/>
        <v/>
      </c>
      <c r="Z175" s="25"/>
      <c r="AA175" s="25" t="str">
        <f t="shared" si="137"/>
        <v/>
      </c>
      <c r="AB175" s="25">
        <f t="shared" si="138"/>
        <v>9.9999999999999995E-7</v>
      </c>
      <c r="AC175" s="25">
        <f t="shared" si="139"/>
        <v>9.9999999999999995E-7</v>
      </c>
      <c r="AD175" s="25">
        <f t="shared" si="140"/>
        <v>0</v>
      </c>
      <c r="AE175" s="25">
        <f t="shared" si="141"/>
        <v>0</v>
      </c>
      <c r="AF175" s="25" t="str">
        <f t="shared" si="142"/>
        <v/>
      </c>
      <c r="AG175" s="35" t="str">
        <f t="shared" si="143"/>
        <v/>
      </c>
      <c r="AH175" s="25"/>
      <c r="AI175" s="25" t="str">
        <f t="shared" si="144"/>
        <v/>
      </c>
      <c r="AJ175" s="25" t="str">
        <f t="shared" si="145"/>
        <v/>
      </c>
      <c r="AK175" s="25" t="str">
        <f t="shared" si="146"/>
        <v/>
      </c>
      <c r="AL175" s="25" t="str">
        <f t="shared" si="147"/>
        <v/>
      </c>
      <c r="AM175" s="25" t="e">
        <f t="shared" si="148"/>
        <v>#VALUE!</v>
      </c>
      <c r="AN175" s="25" t="e">
        <f t="shared" si="149"/>
        <v>#VALUE!</v>
      </c>
      <c r="AO175" s="25" t="str">
        <f t="shared" si="150"/>
        <v/>
      </c>
      <c r="AP175" s="35" t="str">
        <f t="shared" si="151"/>
        <v/>
      </c>
      <c r="AQ175" s="25"/>
      <c r="AR175" s="25">
        <v>5</v>
      </c>
      <c r="AS175" s="25">
        <v>2</v>
      </c>
      <c r="AT175" s="25">
        <v>2</v>
      </c>
      <c r="AU175" s="25">
        <v>0.5</v>
      </c>
      <c r="AV175" s="23"/>
      <c r="AW175" s="36" t="str">
        <f t="shared" si="152"/>
        <v/>
      </c>
      <c r="AX175" s="25" t="str">
        <f t="shared" si="153"/>
        <v/>
      </c>
      <c r="AY175" s="36" t="str">
        <f t="shared" si="154"/>
        <v/>
      </c>
      <c r="AZ175" s="25" t="str">
        <f t="shared" si="155"/>
        <v/>
      </c>
      <c r="BA175" s="36" t="str">
        <f t="shared" si="156"/>
        <v/>
      </c>
      <c r="BB175" s="25" t="str">
        <f t="shared" si="157"/>
        <v/>
      </c>
      <c r="BC175" s="36" t="str">
        <f t="shared" si="158"/>
        <v/>
      </c>
      <c r="BD175" s="25" t="str">
        <f t="shared" si="159"/>
        <v/>
      </c>
      <c r="BE175" s="36" t="str">
        <f t="shared" si="160"/>
        <v/>
      </c>
      <c r="BF175" s="25" t="str">
        <f t="shared" si="161"/>
        <v/>
      </c>
      <c r="BG175" s="36" t="str">
        <f t="shared" si="162"/>
        <v/>
      </c>
      <c r="BH175" s="25" t="str">
        <f t="shared" si="163"/>
        <v/>
      </c>
      <c r="BI175" s="36" t="str">
        <f t="shared" si="164"/>
        <v/>
      </c>
      <c r="BJ175" s="25" t="str">
        <f t="shared" si="165"/>
        <v/>
      </c>
      <c r="BK175" s="36" t="str">
        <f t="shared" si="166"/>
        <v/>
      </c>
      <c r="BL175" s="25" t="str">
        <f t="shared" si="167"/>
        <v/>
      </c>
      <c r="BM175" s="25" t="str">
        <f t="shared" si="168"/>
        <v/>
      </c>
      <c r="BN175" s="25" t="str">
        <f t="shared" si="169"/>
        <v/>
      </c>
      <c r="BO175" s="23"/>
      <c r="BP175" s="37">
        <f t="shared" si="170"/>
        <v>0</v>
      </c>
      <c r="BQ175" s="37">
        <f t="shared" si="171"/>
        <v>0</v>
      </c>
      <c r="BR175" s="37">
        <f t="shared" si="172"/>
        <v>0</v>
      </c>
      <c r="BS175" s="23"/>
      <c r="BT175" s="25" t="str">
        <f t="shared" si="173"/>
        <v/>
      </c>
      <c r="BU175" s="25" t="str">
        <f t="shared" si="174"/>
        <v/>
      </c>
      <c r="BV175" s="25" t="str">
        <f t="shared" si="175"/>
        <v>&gt;15000</v>
      </c>
      <c r="BW175" s="25" t="e">
        <f t="shared" si="176"/>
        <v>#VALUE!</v>
      </c>
      <c r="BX175" s="25" t="str">
        <f t="shared" si="177"/>
        <v/>
      </c>
      <c r="BY175" s="25" t="str">
        <f t="shared" si="178"/>
        <v>&gt;150000</v>
      </c>
      <c r="BZ175" s="25" t="str">
        <f t="shared" si="179"/>
        <v/>
      </c>
      <c r="CA175" s="25" t="str">
        <f t="shared" si="180"/>
        <v/>
      </c>
      <c r="CB175" s="25" t="str">
        <f t="shared" si="181"/>
        <v>&gt;150000</v>
      </c>
      <c r="CC175" s="23"/>
      <c r="CD175" s="22" t="str">
        <f t="shared" si="182"/>
        <v/>
      </c>
      <c r="CE175" s="30"/>
      <c r="CF175" s="25" t="str">
        <f t="shared" si="183"/>
        <v/>
      </c>
      <c r="CG175" s="38" t="str">
        <f t="shared" si="184"/>
        <v/>
      </c>
      <c r="IA175"/>
      <c r="IB175"/>
      <c r="IC175"/>
      <c r="ID175"/>
      <c r="IE175"/>
      <c r="IF175"/>
      <c r="IG175"/>
      <c r="IH175"/>
      <c r="II175"/>
      <c r="IJ175"/>
    </row>
    <row r="176" spans="1:244" s="4" customFormat="1" x14ac:dyDescent="0.25">
      <c r="A176" s="21">
        <v>172</v>
      </c>
      <c r="B176" s="34"/>
      <c r="C176" s="23"/>
      <c r="D176" s="34"/>
      <c r="E176" s="34"/>
      <c r="F176" s="34"/>
      <c r="G176" s="34"/>
      <c r="H176" s="34"/>
      <c r="I176" s="22"/>
      <c r="J176" s="34"/>
      <c r="K176" s="34"/>
      <c r="L176" s="25"/>
      <c r="M176" s="25" t="str">
        <f t="shared" si="124"/>
        <v/>
      </c>
      <c r="N176" s="25">
        <f t="shared" si="125"/>
        <v>9.9999999999999995E-7</v>
      </c>
      <c r="O176" s="25">
        <f t="shared" si="126"/>
        <v>9.9999999999999995E-7</v>
      </c>
      <c r="P176" s="25">
        <f t="shared" si="127"/>
        <v>9.9999999999999995E-7</v>
      </c>
      <c r="Q176" s="25">
        <f t="shared" si="128"/>
        <v>9.9999999999999995E-7</v>
      </c>
      <c r="R176" s="25">
        <f t="shared" si="129"/>
        <v>9.9999999999999995E-7</v>
      </c>
      <c r="S176" s="25">
        <f t="shared" si="130"/>
        <v>0</v>
      </c>
      <c r="T176" s="25">
        <f t="shared" si="131"/>
        <v>0</v>
      </c>
      <c r="U176" s="25">
        <f t="shared" si="132"/>
        <v>0</v>
      </c>
      <c r="V176" s="25">
        <f t="shared" si="133"/>
        <v>0</v>
      </c>
      <c r="W176" s="25">
        <f t="shared" si="134"/>
        <v>0</v>
      </c>
      <c r="X176" s="25" t="str">
        <f t="shared" si="135"/>
        <v/>
      </c>
      <c r="Y176" s="35" t="str">
        <f t="shared" si="136"/>
        <v/>
      </c>
      <c r="Z176" s="25"/>
      <c r="AA176" s="25" t="str">
        <f t="shared" si="137"/>
        <v/>
      </c>
      <c r="AB176" s="25">
        <f t="shared" si="138"/>
        <v>9.9999999999999995E-7</v>
      </c>
      <c r="AC176" s="25">
        <f t="shared" si="139"/>
        <v>9.9999999999999995E-7</v>
      </c>
      <c r="AD176" s="25">
        <f t="shared" si="140"/>
        <v>0</v>
      </c>
      <c r="AE176" s="25">
        <f t="shared" si="141"/>
        <v>0</v>
      </c>
      <c r="AF176" s="25" t="str">
        <f t="shared" si="142"/>
        <v/>
      </c>
      <c r="AG176" s="35" t="str">
        <f t="shared" si="143"/>
        <v/>
      </c>
      <c r="AH176" s="25"/>
      <c r="AI176" s="25" t="str">
        <f t="shared" si="144"/>
        <v/>
      </c>
      <c r="AJ176" s="25" t="str">
        <f t="shared" si="145"/>
        <v/>
      </c>
      <c r="AK176" s="25" t="str">
        <f t="shared" si="146"/>
        <v/>
      </c>
      <c r="AL176" s="25" t="str">
        <f t="shared" si="147"/>
        <v/>
      </c>
      <c r="AM176" s="25" t="e">
        <f t="shared" si="148"/>
        <v>#VALUE!</v>
      </c>
      <c r="AN176" s="25" t="e">
        <f t="shared" si="149"/>
        <v>#VALUE!</v>
      </c>
      <c r="AO176" s="25" t="str">
        <f t="shared" si="150"/>
        <v/>
      </c>
      <c r="AP176" s="35" t="str">
        <f t="shared" si="151"/>
        <v/>
      </c>
      <c r="AQ176" s="25"/>
      <c r="AR176" s="25">
        <v>5</v>
      </c>
      <c r="AS176" s="25">
        <v>2</v>
      </c>
      <c r="AT176" s="25">
        <v>2</v>
      </c>
      <c r="AU176" s="25">
        <v>0.5</v>
      </c>
      <c r="AV176" s="23"/>
      <c r="AW176" s="36" t="str">
        <f t="shared" si="152"/>
        <v/>
      </c>
      <c r="AX176" s="25" t="str">
        <f t="shared" si="153"/>
        <v/>
      </c>
      <c r="AY176" s="36" t="str">
        <f t="shared" si="154"/>
        <v/>
      </c>
      <c r="AZ176" s="25" t="str">
        <f t="shared" si="155"/>
        <v/>
      </c>
      <c r="BA176" s="36" t="str">
        <f t="shared" si="156"/>
        <v/>
      </c>
      <c r="BB176" s="25" t="str">
        <f t="shared" si="157"/>
        <v/>
      </c>
      <c r="BC176" s="36" t="str">
        <f t="shared" si="158"/>
        <v/>
      </c>
      <c r="BD176" s="25" t="str">
        <f t="shared" si="159"/>
        <v/>
      </c>
      <c r="BE176" s="36" t="str">
        <f t="shared" si="160"/>
        <v/>
      </c>
      <c r="BF176" s="25" t="str">
        <f t="shared" si="161"/>
        <v/>
      </c>
      <c r="BG176" s="36" t="str">
        <f t="shared" si="162"/>
        <v/>
      </c>
      <c r="BH176" s="25" t="str">
        <f t="shared" si="163"/>
        <v/>
      </c>
      <c r="BI176" s="36" t="str">
        <f t="shared" si="164"/>
        <v/>
      </c>
      <c r="BJ176" s="25" t="str">
        <f t="shared" si="165"/>
        <v/>
      </c>
      <c r="BK176" s="36" t="str">
        <f t="shared" si="166"/>
        <v/>
      </c>
      <c r="BL176" s="25" t="str">
        <f t="shared" si="167"/>
        <v/>
      </c>
      <c r="BM176" s="25" t="str">
        <f t="shared" si="168"/>
        <v/>
      </c>
      <c r="BN176" s="25" t="str">
        <f t="shared" si="169"/>
        <v/>
      </c>
      <c r="BO176" s="23"/>
      <c r="BP176" s="37">
        <f t="shared" si="170"/>
        <v>0</v>
      </c>
      <c r="BQ176" s="37">
        <f t="shared" si="171"/>
        <v>0</v>
      </c>
      <c r="BR176" s="37">
        <f t="shared" si="172"/>
        <v>0</v>
      </c>
      <c r="BS176" s="23"/>
      <c r="BT176" s="25" t="str">
        <f t="shared" si="173"/>
        <v/>
      </c>
      <c r="BU176" s="25" t="str">
        <f t="shared" si="174"/>
        <v/>
      </c>
      <c r="BV176" s="25" t="str">
        <f t="shared" si="175"/>
        <v>&gt;15000</v>
      </c>
      <c r="BW176" s="25" t="e">
        <f t="shared" si="176"/>
        <v>#VALUE!</v>
      </c>
      <c r="BX176" s="25" t="str">
        <f t="shared" si="177"/>
        <v/>
      </c>
      <c r="BY176" s="25" t="str">
        <f t="shared" si="178"/>
        <v>&gt;150000</v>
      </c>
      <c r="BZ176" s="25" t="str">
        <f t="shared" si="179"/>
        <v/>
      </c>
      <c r="CA176" s="25" t="str">
        <f t="shared" si="180"/>
        <v/>
      </c>
      <c r="CB176" s="25" t="str">
        <f t="shared" si="181"/>
        <v>&gt;150000</v>
      </c>
      <c r="CC176" s="23"/>
      <c r="CD176" s="22" t="str">
        <f t="shared" si="182"/>
        <v/>
      </c>
      <c r="CE176" s="30"/>
      <c r="CF176" s="25" t="str">
        <f t="shared" si="183"/>
        <v/>
      </c>
      <c r="CG176" s="38" t="str">
        <f t="shared" si="184"/>
        <v/>
      </c>
      <c r="IA176"/>
      <c r="IB176"/>
      <c r="IC176"/>
      <c r="ID176"/>
      <c r="IE176"/>
      <c r="IF176"/>
      <c r="IG176"/>
      <c r="IH176"/>
      <c r="II176"/>
      <c r="IJ176"/>
    </row>
    <row r="177" spans="1:244" s="4" customFormat="1" x14ac:dyDescent="0.25">
      <c r="A177" s="32">
        <v>173</v>
      </c>
      <c r="B177" s="34"/>
      <c r="C177" s="23"/>
      <c r="D177" s="34"/>
      <c r="E177" s="34"/>
      <c r="F177" s="34"/>
      <c r="G177" s="34"/>
      <c r="H177" s="34"/>
      <c r="I177" s="22"/>
      <c r="J177" s="34"/>
      <c r="K177" s="34"/>
      <c r="L177" s="25"/>
      <c r="M177" s="25" t="str">
        <f t="shared" si="124"/>
        <v/>
      </c>
      <c r="N177" s="25">
        <f t="shared" si="125"/>
        <v>9.9999999999999995E-7</v>
      </c>
      <c r="O177" s="25">
        <f t="shared" si="126"/>
        <v>9.9999999999999995E-7</v>
      </c>
      <c r="P177" s="25">
        <f t="shared" si="127"/>
        <v>9.9999999999999995E-7</v>
      </c>
      <c r="Q177" s="25">
        <f t="shared" si="128"/>
        <v>9.9999999999999995E-7</v>
      </c>
      <c r="R177" s="25">
        <f t="shared" si="129"/>
        <v>9.9999999999999995E-7</v>
      </c>
      <c r="S177" s="25">
        <f t="shared" si="130"/>
        <v>0</v>
      </c>
      <c r="T177" s="25">
        <f t="shared" si="131"/>
        <v>0</v>
      </c>
      <c r="U177" s="25">
        <f t="shared" si="132"/>
        <v>0</v>
      </c>
      <c r="V177" s="25">
        <f t="shared" si="133"/>
        <v>0</v>
      </c>
      <c r="W177" s="25">
        <f t="shared" si="134"/>
        <v>0</v>
      </c>
      <c r="X177" s="25" t="str">
        <f t="shared" si="135"/>
        <v/>
      </c>
      <c r="Y177" s="35" t="str">
        <f t="shared" si="136"/>
        <v/>
      </c>
      <c r="Z177" s="25"/>
      <c r="AA177" s="25" t="str">
        <f t="shared" si="137"/>
        <v/>
      </c>
      <c r="AB177" s="25">
        <f t="shared" si="138"/>
        <v>9.9999999999999995E-7</v>
      </c>
      <c r="AC177" s="25">
        <f t="shared" si="139"/>
        <v>9.9999999999999995E-7</v>
      </c>
      <c r="AD177" s="25">
        <f t="shared" si="140"/>
        <v>0</v>
      </c>
      <c r="AE177" s="25">
        <f t="shared" si="141"/>
        <v>0</v>
      </c>
      <c r="AF177" s="25" t="str">
        <f t="shared" si="142"/>
        <v/>
      </c>
      <c r="AG177" s="35" t="str">
        <f t="shared" si="143"/>
        <v/>
      </c>
      <c r="AH177" s="25"/>
      <c r="AI177" s="25" t="str">
        <f t="shared" si="144"/>
        <v/>
      </c>
      <c r="AJ177" s="25" t="str">
        <f t="shared" si="145"/>
        <v/>
      </c>
      <c r="AK177" s="25" t="str">
        <f t="shared" si="146"/>
        <v/>
      </c>
      <c r="AL177" s="25" t="str">
        <f t="shared" si="147"/>
        <v/>
      </c>
      <c r="AM177" s="25" t="e">
        <f t="shared" si="148"/>
        <v>#VALUE!</v>
      </c>
      <c r="AN177" s="25" t="e">
        <f t="shared" si="149"/>
        <v>#VALUE!</v>
      </c>
      <c r="AO177" s="25" t="str">
        <f t="shared" si="150"/>
        <v/>
      </c>
      <c r="AP177" s="35" t="str">
        <f t="shared" si="151"/>
        <v/>
      </c>
      <c r="AQ177" s="25"/>
      <c r="AR177" s="25">
        <v>5</v>
      </c>
      <c r="AS177" s="25">
        <v>2</v>
      </c>
      <c r="AT177" s="25">
        <v>2</v>
      </c>
      <c r="AU177" s="25">
        <v>0.5</v>
      </c>
      <c r="AV177" s="23"/>
      <c r="AW177" s="36" t="str">
        <f t="shared" si="152"/>
        <v/>
      </c>
      <c r="AX177" s="25" t="str">
        <f t="shared" si="153"/>
        <v/>
      </c>
      <c r="AY177" s="36" t="str">
        <f t="shared" si="154"/>
        <v/>
      </c>
      <c r="AZ177" s="25" t="str">
        <f t="shared" si="155"/>
        <v/>
      </c>
      <c r="BA177" s="36" t="str">
        <f t="shared" si="156"/>
        <v/>
      </c>
      <c r="BB177" s="25" t="str">
        <f t="shared" si="157"/>
        <v/>
      </c>
      <c r="BC177" s="36" t="str">
        <f t="shared" si="158"/>
        <v/>
      </c>
      <c r="BD177" s="25" t="str">
        <f t="shared" si="159"/>
        <v/>
      </c>
      <c r="BE177" s="36" t="str">
        <f t="shared" si="160"/>
        <v/>
      </c>
      <c r="BF177" s="25" t="str">
        <f t="shared" si="161"/>
        <v/>
      </c>
      <c r="BG177" s="36" t="str">
        <f t="shared" si="162"/>
        <v/>
      </c>
      <c r="BH177" s="25" t="str">
        <f t="shared" si="163"/>
        <v/>
      </c>
      <c r="BI177" s="36" t="str">
        <f t="shared" si="164"/>
        <v/>
      </c>
      <c r="BJ177" s="25" t="str">
        <f t="shared" si="165"/>
        <v/>
      </c>
      <c r="BK177" s="36" t="str">
        <f t="shared" si="166"/>
        <v/>
      </c>
      <c r="BL177" s="25" t="str">
        <f t="shared" si="167"/>
        <v/>
      </c>
      <c r="BM177" s="25" t="str">
        <f t="shared" si="168"/>
        <v/>
      </c>
      <c r="BN177" s="25" t="str">
        <f t="shared" si="169"/>
        <v/>
      </c>
      <c r="BO177" s="23"/>
      <c r="BP177" s="37">
        <f t="shared" si="170"/>
        <v>0</v>
      </c>
      <c r="BQ177" s="37">
        <f t="shared" si="171"/>
        <v>0</v>
      </c>
      <c r="BR177" s="37">
        <f t="shared" si="172"/>
        <v>0</v>
      </c>
      <c r="BS177" s="23"/>
      <c r="BT177" s="25" t="str">
        <f t="shared" si="173"/>
        <v/>
      </c>
      <c r="BU177" s="25" t="str">
        <f t="shared" si="174"/>
        <v/>
      </c>
      <c r="BV177" s="25" t="str">
        <f t="shared" si="175"/>
        <v>&gt;15000</v>
      </c>
      <c r="BW177" s="25" t="e">
        <f t="shared" si="176"/>
        <v>#VALUE!</v>
      </c>
      <c r="BX177" s="25" t="str">
        <f t="shared" si="177"/>
        <v/>
      </c>
      <c r="BY177" s="25" t="str">
        <f t="shared" si="178"/>
        <v>&gt;150000</v>
      </c>
      <c r="BZ177" s="25" t="str">
        <f t="shared" si="179"/>
        <v/>
      </c>
      <c r="CA177" s="25" t="str">
        <f t="shared" si="180"/>
        <v/>
      </c>
      <c r="CB177" s="25" t="str">
        <f t="shared" si="181"/>
        <v>&gt;150000</v>
      </c>
      <c r="CC177" s="23"/>
      <c r="CD177" s="22" t="str">
        <f t="shared" si="182"/>
        <v/>
      </c>
      <c r="CE177" s="30"/>
      <c r="CF177" s="25" t="str">
        <f t="shared" si="183"/>
        <v/>
      </c>
      <c r="CG177" s="38" t="str">
        <f t="shared" si="184"/>
        <v/>
      </c>
      <c r="IA177"/>
      <c r="IB177"/>
      <c r="IC177"/>
      <c r="ID177"/>
      <c r="IE177"/>
      <c r="IF177"/>
      <c r="IG177"/>
      <c r="IH177"/>
      <c r="II177"/>
      <c r="IJ177"/>
    </row>
    <row r="178" spans="1:244" s="4" customFormat="1" x14ac:dyDescent="0.25">
      <c r="A178" s="21">
        <v>174</v>
      </c>
      <c r="B178" s="34"/>
      <c r="C178" s="23"/>
      <c r="D178" s="34"/>
      <c r="E178" s="34"/>
      <c r="F178" s="34"/>
      <c r="G178" s="34"/>
      <c r="H178" s="34"/>
      <c r="I178" s="22"/>
      <c r="J178" s="34"/>
      <c r="K178" s="34"/>
      <c r="L178" s="25"/>
      <c r="M178" s="25" t="str">
        <f t="shared" si="124"/>
        <v/>
      </c>
      <c r="N178" s="25">
        <f t="shared" si="125"/>
        <v>9.9999999999999995E-7</v>
      </c>
      <c r="O178" s="25">
        <f t="shared" si="126"/>
        <v>9.9999999999999995E-7</v>
      </c>
      <c r="P178" s="25">
        <f t="shared" si="127"/>
        <v>9.9999999999999995E-7</v>
      </c>
      <c r="Q178" s="25">
        <f t="shared" si="128"/>
        <v>9.9999999999999995E-7</v>
      </c>
      <c r="R178" s="25">
        <f t="shared" si="129"/>
        <v>9.9999999999999995E-7</v>
      </c>
      <c r="S178" s="25">
        <f t="shared" si="130"/>
        <v>0</v>
      </c>
      <c r="T178" s="25">
        <f t="shared" si="131"/>
        <v>0</v>
      </c>
      <c r="U178" s="25">
        <f t="shared" si="132"/>
        <v>0</v>
      </c>
      <c r="V178" s="25">
        <f t="shared" si="133"/>
        <v>0</v>
      </c>
      <c r="W178" s="25">
        <f t="shared" si="134"/>
        <v>0</v>
      </c>
      <c r="X178" s="25" t="str">
        <f t="shared" si="135"/>
        <v/>
      </c>
      <c r="Y178" s="35" t="str">
        <f t="shared" si="136"/>
        <v/>
      </c>
      <c r="Z178" s="25"/>
      <c r="AA178" s="25" t="str">
        <f t="shared" si="137"/>
        <v/>
      </c>
      <c r="AB178" s="25">
        <f t="shared" si="138"/>
        <v>9.9999999999999995E-7</v>
      </c>
      <c r="AC178" s="25">
        <f t="shared" si="139"/>
        <v>9.9999999999999995E-7</v>
      </c>
      <c r="AD178" s="25">
        <f t="shared" si="140"/>
        <v>0</v>
      </c>
      <c r="AE178" s="25">
        <f t="shared" si="141"/>
        <v>0</v>
      </c>
      <c r="AF178" s="25" t="str">
        <f t="shared" si="142"/>
        <v/>
      </c>
      <c r="AG178" s="35" t="str">
        <f t="shared" si="143"/>
        <v/>
      </c>
      <c r="AH178" s="25"/>
      <c r="AI178" s="25" t="str">
        <f t="shared" si="144"/>
        <v/>
      </c>
      <c r="AJ178" s="25" t="str">
        <f t="shared" si="145"/>
        <v/>
      </c>
      <c r="AK178" s="25" t="str">
        <f t="shared" si="146"/>
        <v/>
      </c>
      <c r="AL178" s="25" t="str">
        <f t="shared" si="147"/>
        <v/>
      </c>
      <c r="AM178" s="25" t="e">
        <f t="shared" si="148"/>
        <v>#VALUE!</v>
      </c>
      <c r="AN178" s="25" t="e">
        <f t="shared" si="149"/>
        <v>#VALUE!</v>
      </c>
      <c r="AO178" s="25" t="str">
        <f t="shared" si="150"/>
        <v/>
      </c>
      <c r="AP178" s="35" t="str">
        <f t="shared" si="151"/>
        <v/>
      </c>
      <c r="AQ178" s="25"/>
      <c r="AR178" s="25">
        <v>5</v>
      </c>
      <c r="AS178" s="25">
        <v>2</v>
      </c>
      <c r="AT178" s="25">
        <v>2</v>
      </c>
      <c r="AU178" s="25">
        <v>0.5</v>
      </c>
      <c r="AV178" s="23"/>
      <c r="AW178" s="36" t="str">
        <f t="shared" si="152"/>
        <v/>
      </c>
      <c r="AX178" s="25" t="str">
        <f t="shared" si="153"/>
        <v/>
      </c>
      <c r="AY178" s="36" t="str">
        <f t="shared" si="154"/>
        <v/>
      </c>
      <c r="AZ178" s="25" t="str">
        <f t="shared" si="155"/>
        <v/>
      </c>
      <c r="BA178" s="36" t="str">
        <f t="shared" si="156"/>
        <v/>
      </c>
      <c r="BB178" s="25" t="str">
        <f t="shared" si="157"/>
        <v/>
      </c>
      <c r="BC178" s="36" t="str">
        <f t="shared" si="158"/>
        <v/>
      </c>
      <c r="BD178" s="25" t="str">
        <f t="shared" si="159"/>
        <v/>
      </c>
      <c r="BE178" s="36" t="str">
        <f t="shared" si="160"/>
        <v/>
      </c>
      <c r="BF178" s="25" t="str">
        <f t="shared" si="161"/>
        <v/>
      </c>
      <c r="BG178" s="36" t="str">
        <f t="shared" si="162"/>
        <v/>
      </c>
      <c r="BH178" s="25" t="str">
        <f t="shared" si="163"/>
        <v/>
      </c>
      <c r="BI178" s="36" t="str">
        <f t="shared" si="164"/>
        <v/>
      </c>
      <c r="BJ178" s="25" t="str">
        <f t="shared" si="165"/>
        <v/>
      </c>
      <c r="BK178" s="36" t="str">
        <f t="shared" si="166"/>
        <v/>
      </c>
      <c r="BL178" s="25" t="str">
        <f t="shared" si="167"/>
        <v/>
      </c>
      <c r="BM178" s="25" t="str">
        <f t="shared" si="168"/>
        <v/>
      </c>
      <c r="BN178" s="25" t="str">
        <f t="shared" si="169"/>
        <v/>
      </c>
      <c r="BO178" s="23"/>
      <c r="BP178" s="37">
        <f t="shared" si="170"/>
        <v>0</v>
      </c>
      <c r="BQ178" s="37">
        <f t="shared" si="171"/>
        <v>0</v>
      </c>
      <c r="BR178" s="37">
        <f t="shared" si="172"/>
        <v>0</v>
      </c>
      <c r="BS178" s="23"/>
      <c r="BT178" s="25" t="str">
        <f t="shared" si="173"/>
        <v/>
      </c>
      <c r="BU178" s="25" t="str">
        <f t="shared" si="174"/>
        <v/>
      </c>
      <c r="BV178" s="25" t="str">
        <f t="shared" si="175"/>
        <v>&gt;15000</v>
      </c>
      <c r="BW178" s="25" t="e">
        <f t="shared" si="176"/>
        <v>#VALUE!</v>
      </c>
      <c r="BX178" s="25" t="str">
        <f t="shared" si="177"/>
        <v/>
      </c>
      <c r="BY178" s="25" t="str">
        <f t="shared" si="178"/>
        <v>&gt;150000</v>
      </c>
      <c r="BZ178" s="25" t="str">
        <f t="shared" si="179"/>
        <v/>
      </c>
      <c r="CA178" s="25" t="str">
        <f t="shared" si="180"/>
        <v/>
      </c>
      <c r="CB178" s="25" t="str">
        <f t="shared" si="181"/>
        <v>&gt;150000</v>
      </c>
      <c r="CC178" s="23"/>
      <c r="CD178" s="22" t="str">
        <f t="shared" si="182"/>
        <v/>
      </c>
      <c r="CE178" s="30"/>
      <c r="CF178" s="25" t="str">
        <f t="shared" si="183"/>
        <v/>
      </c>
      <c r="CG178" s="38" t="str">
        <f t="shared" si="184"/>
        <v/>
      </c>
      <c r="IA178"/>
      <c r="IB178"/>
      <c r="IC178"/>
      <c r="ID178"/>
      <c r="IE178"/>
      <c r="IF178"/>
      <c r="IG178"/>
      <c r="IH178"/>
      <c r="II178"/>
      <c r="IJ178"/>
    </row>
    <row r="179" spans="1:244" s="4" customFormat="1" x14ac:dyDescent="0.25">
      <c r="A179" s="32">
        <v>175</v>
      </c>
      <c r="B179" s="34"/>
      <c r="C179" s="23"/>
      <c r="D179" s="34"/>
      <c r="E179" s="34"/>
      <c r="F179" s="34"/>
      <c r="G179" s="34"/>
      <c r="H179" s="34"/>
      <c r="I179" s="22"/>
      <c r="J179" s="34"/>
      <c r="K179" s="34"/>
      <c r="L179" s="25"/>
      <c r="M179" s="25" t="str">
        <f t="shared" si="124"/>
        <v/>
      </c>
      <c r="N179" s="25">
        <f t="shared" si="125"/>
        <v>9.9999999999999995E-7</v>
      </c>
      <c r="O179" s="25">
        <f t="shared" si="126"/>
        <v>9.9999999999999995E-7</v>
      </c>
      <c r="P179" s="25">
        <f t="shared" si="127"/>
        <v>9.9999999999999995E-7</v>
      </c>
      <c r="Q179" s="25">
        <f t="shared" si="128"/>
        <v>9.9999999999999995E-7</v>
      </c>
      <c r="R179" s="25">
        <f t="shared" si="129"/>
        <v>9.9999999999999995E-7</v>
      </c>
      <c r="S179" s="25">
        <f t="shared" si="130"/>
        <v>0</v>
      </c>
      <c r="T179" s="25">
        <f t="shared" si="131"/>
        <v>0</v>
      </c>
      <c r="U179" s="25">
        <f t="shared" si="132"/>
        <v>0</v>
      </c>
      <c r="V179" s="25">
        <f t="shared" si="133"/>
        <v>0</v>
      </c>
      <c r="W179" s="25">
        <f t="shared" si="134"/>
        <v>0</v>
      </c>
      <c r="X179" s="25" t="str">
        <f t="shared" si="135"/>
        <v/>
      </c>
      <c r="Y179" s="35" t="str">
        <f t="shared" si="136"/>
        <v/>
      </c>
      <c r="Z179" s="25"/>
      <c r="AA179" s="25" t="str">
        <f t="shared" si="137"/>
        <v/>
      </c>
      <c r="AB179" s="25">
        <f t="shared" si="138"/>
        <v>9.9999999999999995E-7</v>
      </c>
      <c r="AC179" s="25">
        <f t="shared" si="139"/>
        <v>9.9999999999999995E-7</v>
      </c>
      <c r="AD179" s="25">
        <f t="shared" si="140"/>
        <v>0</v>
      </c>
      <c r="AE179" s="25">
        <f t="shared" si="141"/>
        <v>0</v>
      </c>
      <c r="AF179" s="25" t="str">
        <f t="shared" si="142"/>
        <v/>
      </c>
      <c r="AG179" s="35" t="str">
        <f t="shared" si="143"/>
        <v/>
      </c>
      <c r="AH179" s="25"/>
      <c r="AI179" s="25" t="str">
        <f t="shared" si="144"/>
        <v/>
      </c>
      <c r="AJ179" s="25" t="str">
        <f t="shared" si="145"/>
        <v/>
      </c>
      <c r="AK179" s="25" t="str">
        <f t="shared" si="146"/>
        <v/>
      </c>
      <c r="AL179" s="25" t="str">
        <f t="shared" si="147"/>
        <v/>
      </c>
      <c r="AM179" s="25" t="e">
        <f t="shared" si="148"/>
        <v>#VALUE!</v>
      </c>
      <c r="AN179" s="25" t="e">
        <f t="shared" si="149"/>
        <v>#VALUE!</v>
      </c>
      <c r="AO179" s="25" t="str">
        <f t="shared" si="150"/>
        <v/>
      </c>
      <c r="AP179" s="35" t="str">
        <f t="shared" si="151"/>
        <v/>
      </c>
      <c r="AQ179" s="25"/>
      <c r="AR179" s="25">
        <v>5</v>
      </c>
      <c r="AS179" s="25">
        <v>2</v>
      </c>
      <c r="AT179" s="25">
        <v>2</v>
      </c>
      <c r="AU179" s="25">
        <v>0.5</v>
      </c>
      <c r="AV179" s="23"/>
      <c r="AW179" s="36" t="str">
        <f t="shared" si="152"/>
        <v/>
      </c>
      <c r="AX179" s="25" t="str">
        <f t="shared" si="153"/>
        <v/>
      </c>
      <c r="AY179" s="36" t="str">
        <f t="shared" si="154"/>
        <v/>
      </c>
      <c r="AZ179" s="25" t="str">
        <f t="shared" si="155"/>
        <v/>
      </c>
      <c r="BA179" s="36" t="str">
        <f t="shared" si="156"/>
        <v/>
      </c>
      <c r="BB179" s="25" t="str">
        <f t="shared" si="157"/>
        <v/>
      </c>
      <c r="BC179" s="36" t="str">
        <f t="shared" si="158"/>
        <v/>
      </c>
      <c r="BD179" s="25" t="str">
        <f t="shared" si="159"/>
        <v/>
      </c>
      <c r="BE179" s="36" t="str">
        <f t="shared" si="160"/>
        <v/>
      </c>
      <c r="BF179" s="25" t="str">
        <f t="shared" si="161"/>
        <v/>
      </c>
      <c r="BG179" s="36" t="str">
        <f t="shared" si="162"/>
        <v/>
      </c>
      <c r="BH179" s="25" t="str">
        <f t="shared" si="163"/>
        <v/>
      </c>
      <c r="BI179" s="36" t="str">
        <f t="shared" si="164"/>
        <v/>
      </c>
      <c r="BJ179" s="25" t="str">
        <f t="shared" si="165"/>
        <v/>
      </c>
      <c r="BK179" s="36" t="str">
        <f t="shared" si="166"/>
        <v/>
      </c>
      <c r="BL179" s="25" t="str">
        <f t="shared" si="167"/>
        <v/>
      </c>
      <c r="BM179" s="25" t="str">
        <f t="shared" si="168"/>
        <v/>
      </c>
      <c r="BN179" s="25" t="str">
        <f t="shared" si="169"/>
        <v/>
      </c>
      <c r="BO179" s="23"/>
      <c r="BP179" s="37">
        <f t="shared" si="170"/>
        <v>0</v>
      </c>
      <c r="BQ179" s="37">
        <f t="shared" si="171"/>
        <v>0</v>
      </c>
      <c r="BR179" s="37">
        <f t="shared" si="172"/>
        <v>0</v>
      </c>
      <c r="BS179" s="23"/>
      <c r="BT179" s="25" t="str">
        <f t="shared" si="173"/>
        <v/>
      </c>
      <c r="BU179" s="25" t="str">
        <f t="shared" si="174"/>
        <v/>
      </c>
      <c r="BV179" s="25" t="str">
        <f t="shared" si="175"/>
        <v>&gt;15000</v>
      </c>
      <c r="BW179" s="25" t="e">
        <f t="shared" si="176"/>
        <v>#VALUE!</v>
      </c>
      <c r="BX179" s="25" t="str">
        <f t="shared" si="177"/>
        <v/>
      </c>
      <c r="BY179" s="25" t="str">
        <f t="shared" si="178"/>
        <v>&gt;150000</v>
      </c>
      <c r="BZ179" s="25" t="str">
        <f t="shared" si="179"/>
        <v/>
      </c>
      <c r="CA179" s="25" t="str">
        <f t="shared" si="180"/>
        <v/>
      </c>
      <c r="CB179" s="25" t="str">
        <f t="shared" si="181"/>
        <v>&gt;150000</v>
      </c>
      <c r="CC179" s="23"/>
      <c r="CD179" s="22" t="str">
        <f t="shared" si="182"/>
        <v/>
      </c>
      <c r="CE179" s="30"/>
      <c r="CF179" s="25" t="str">
        <f t="shared" si="183"/>
        <v/>
      </c>
      <c r="CG179" s="38" t="str">
        <f t="shared" si="184"/>
        <v/>
      </c>
      <c r="IA179"/>
      <c r="IB179"/>
      <c r="IC179"/>
      <c r="ID179"/>
      <c r="IE179"/>
      <c r="IF179"/>
      <c r="IG179"/>
      <c r="IH179"/>
      <c r="II179"/>
      <c r="IJ179"/>
    </row>
    <row r="180" spans="1:244" s="4" customFormat="1" x14ac:dyDescent="0.25">
      <c r="A180" s="21">
        <v>176</v>
      </c>
      <c r="B180" s="34"/>
      <c r="C180" s="23"/>
      <c r="D180" s="34"/>
      <c r="E180" s="34"/>
      <c r="F180" s="34"/>
      <c r="G180" s="34"/>
      <c r="H180" s="34"/>
      <c r="I180" s="22"/>
      <c r="J180" s="34"/>
      <c r="K180" s="34"/>
      <c r="L180" s="25"/>
      <c r="M180" s="25" t="str">
        <f t="shared" si="124"/>
        <v/>
      </c>
      <c r="N180" s="25">
        <f t="shared" si="125"/>
        <v>9.9999999999999995E-7</v>
      </c>
      <c r="O180" s="25">
        <f t="shared" si="126"/>
        <v>9.9999999999999995E-7</v>
      </c>
      <c r="P180" s="25">
        <f t="shared" si="127"/>
        <v>9.9999999999999995E-7</v>
      </c>
      <c r="Q180" s="25">
        <f t="shared" si="128"/>
        <v>9.9999999999999995E-7</v>
      </c>
      <c r="R180" s="25">
        <f t="shared" si="129"/>
        <v>9.9999999999999995E-7</v>
      </c>
      <c r="S180" s="25">
        <f t="shared" si="130"/>
        <v>0</v>
      </c>
      <c r="T180" s="25">
        <f t="shared" si="131"/>
        <v>0</v>
      </c>
      <c r="U180" s="25">
        <f t="shared" si="132"/>
        <v>0</v>
      </c>
      <c r="V180" s="25">
        <f t="shared" si="133"/>
        <v>0</v>
      </c>
      <c r="W180" s="25">
        <f t="shared" si="134"/>
        <v>0</v>
      </c>
      <c r="X180" s="25" t="str">
        <f t="shared" si="135"/>
        <v/>
      </c>
      <c r="Y180" s="35" t="str">
        <f t="shared" si="136"/>
        <v/>
      </c>
      <c r="Z180" s="25"/>
      <c r="AA180" s="25" t="str">
        <f t="shared" si="137"/>
        <v/>
      </c>
      <c r="AB180" s="25">
        <f t="shared" si="138"/>
        <v>9.9999999999999995E-7</v>
      </c>
      <c r="AC180" s="25">
        <f t="shared" si="139"/>
        <v>9.9999999999999995E-7</v>
      </c>
      <c r="AD180" s="25">
        <f t="shared" si="140"/>
        <v>0</v>
      </c>
      <c r="AE180" s="25">
        <f t="shared" si="141"/>
        <v>0</v>
      </c>
      <c r="AF180" s="25" t="str">
        <f t="shared" si="142"/>
        <v/>
      </c>
      <c r="AG180" s="35" t="str">
        <f t="shared" si="143"/>
        <v/>
      </c>
      <c r="AH180" s="25"/>
      <c r="AI180" s="25" t="str">
        <f t="shared" si="144"/>
        <v/>
      </c>
      <c r="AJ180" s="25" t="str">
        <f t="shared" si="145"/>
        <v/>
      </c>
      <c r="AK180" s="25" t="str">
        <f t="shared" si="146"/>
        <v/>
      </c>
      <c r="AL180" s="25" t="str">
        <f t="shared" si="147"/>
        <v/>
      </c>
      <c r="AM180" s="25" t="e">
        <f t="shared" si="148"/>
        <v>#VALUE!</v>
      </c>
      <c r="AN180" s="25" t="e">
        <f t="shared" si="149"/>
        <v>#VALUE!</v>
      </c>
      <c r="AO180" s="25" t="str">
        <f t="shared" si="150"/>
        <v/>
      </c>
      <c r="AP180" s="35" t="str">
        <f t="shared" si="151"/>
        <v/>
      </c>
      <c r="AQ180" s="25"/>
      <c r="AR180" s="25">
        <v>5</v>
      </c>
      <c r="AS180" s="25">
        <v>2</v>
      </c>
      <c r="AT180" s="25">
        <v>2</v>
      </c>
      <c r="AU180" s="25">
        <v>0.5</v>
      </c>
      <c r="AV180" s="23"/>
      <c r="AW180" s="36" t="str">
        <f t="shared" si="152"/>
        <v/>
      </c>
      <c r="AX180" s="25" t="str">
        <f t="shared" si="153"/>
        <v/>
      </c>
      <c r="AY180" s="36" t="str">
        <f t="shared" si="154"/>
        <v/>
      </c>
      <c r="AZ180" s="25" t="str">
        <f t="shared" si="155"/>
        <v/>
      </c>
      <c r="BA180" s="36" t="str">
        <f t="shared" si="156"/>
        <v/>
      </c>
      <c r="BB180" s="25" t="str">
        <f t="shared" si="157"/>
        <v/>
      </c>
      <c r="BC180" s="36" t="str">
        <f t="shared" si="158"/>
        <v/>
      </c>
      <c r="BD180" s="25" t="str">
        <f t="shared" si="159"/>
        <v/>
      </c>
      <c r="BE180" s="36" t="str">
        <f t="shared" si="160"/>
        <v/>
      </c>
      <c r="BF180" s="25" t="str">
        <f t="shared" si="161"/>
        <v/>
      </c>
      <c r="BG180" s="36" t="str">
        <f t="shared" si="162"/>
        <v/>
      </c>
      <c r="BH180" s="25" t="str">
        <f t="shared" si="163"/>
        <v/>
      </c>
      <c r="BI180" s="36" t="str">
        <f t="shared" si="164"/>
        <v/>
      </c>
      <c r="BJ180" s="25" t="str">
        <f t="shared" si="165"/>
        <v/>
      </c>
      <c r="BK180" s="36" t="str">
        <f t="shared" si="166"/>
        <v/>
      </c>
      <c r="BL180" s="25" t="str">
        <f t="shared" si="167"/>
        <v/>
      </c>
      <c r="BM180" s="25" t="str">
        <f t="shared" si="168"/>
        <v/>
      </c>
      <c r="BN180" s="25" t="str">
        <f t="shared" si="169"/>
        <v/>
      </c>
      <c r="BO180" s="23"/>
      <c r="BP180" s="37">
        <f t="shared" si="170"/>
        <v>0</v>
      </c>
      <c r="BQ180" s="37">
        <f t="shared" si="171"/>
        <v>0</v>
      </c>
      <c r="BR180" s="37">
        <f t="shared" si="172"/>
        <v>0</v>
      </c>
      <c r="BS180" s="23"/>
      <c r="BT180" s="25" t="str">
        <f t="shared" si="173"/>
        <v/>
      </c>
      <c r="BU180" s="25" t="str">
        <f t="shared" si="174"/>
        <v/>
      </c>
      <c r="BV180" s="25" t="str">
        <f t="shared" si="175"/>
        <v>&gt;15000</v>
      </c>
      <c r="BW180" s="25" t="e">
        <f t="shared" si="176"/>
        <v>#VALUE!</v>
      </c>
      <c r="BX180" s="25" t="str">
        <f t="shared" si="177"/>
        <v/>
      </c>
      <c r="BY180" s="25" t="str">
        <f t="shared" si="178"/>
        <v>&gt;150000</v>
      </c>
      <c r="BZ180" s="25" t="str">
        <f t="shared" si="179"/>
        <v/>
      </c>
      <c r="CA180" s="25" t="str">
        <f t="shared" si="180"/>
        <v/>
      </c>
      <c r="CB180" s="25" t="str">
        <f t="shared" si="181"/>
        <v>&gt;150000</v>
      </c>
      <c r="CC180" s="23"/>
      <c r="CD180" s="22" t="str">
        <f t="shared" si="182"/>
        <v/>
      </c>
      <c r="CE180" s="30"/>
      <c r="CF180" s="25" t="str">
        <f t="shared" si="183"/>
        <v/>
      </c>
      <c r="CG180" s="38" t="str">
        <f t="shared" si="184"/>
        <v/>
      </c>
      <c r="IA180"/>
      <c r="IB180"/>
      <c r="IC180"/>
      <c r="ID180"/>
      <c r="IE180"/>
      <c r="IF180"/>
      <c r="IG180"/>
      <c r="IH180"/>
      <c r="II180"/>
      <c r="IJ180"/>
    </row>
    <row r="181" spans="1:244" s="4" customFormat="1" x14ac:dyDescent="0.25">
      <c r="A181" s="32">
        <v>177</v>
      </c>
      <c r="B181" s="34"/>
      <c r="C181" s="23"/>
      <c r="D181" s="34"/>
      <c r="E181" s="34"/>
      <c r="F181" s="34"/>
      <c r="G181" s="34"/>
      <c r="H181" s="34"/>
      <c r="I181" s="22"/>
      <c r="J181" s="34"/>
      <c r="K181" s="34"/>
      <c r="L181" s="25"/>
      <c r="M181" s="25" t="str">
        <f t="shared" si="124"/>
        <v/>
      </c>
      <c r="N181" s="25">
        <f t="shared" si="125"/>
        <v>9.9999999999999995E-7</v>
      </c>
      <c r="O181" s="25">
        <f t="shared" si="126"/>
        <v>9.9999999999999995E-7</v>
      </c>
      <c r="P181" s="25">
        <f t="shared" si="127"/>
        <v>9.9999999999999995E-7</v>
      </c>
      <c r="Q181" s="25">
        <f t="shared" si="128"/>
        <v>9.9999999999999995E-7</v>
      </c>
      <c r="R181" s="25">
        <f t="shared" si="129"/>
        <v>9.9999999999999995E-7</v>
      </c>
      <c r="S181" s="25">
        <f t="shared" si="130"/>
        <v>0</v>
      </c>
      <c r="T181" s="25">
        <f t="shared" si="131"/>
        <v>0</v>
      </c>
      <c r="U181" s="25">
        <f t="shared" si="132"/>
        <v>0</v>
      </c>
      <c r="V181" s="25">
        <f t="shared" si="133"/>
        <v>0</v>
      </c>
      <c r="W181" s="25">
        <f t="shared" si="134"/>
        <v>0</v>
      </c>
      <c r="X181" s="25" t="str">
        <f t="shared" si="135"/>
        <v/>
      </c>
      <c r="Y181" s="35" t="str">
        <f t="shared" si="136"/>
        <v/>
      </c>
      <c r="Z181" s="25"/>
      <c r="AA181" s="25" t="str">
        <f t="shared" si="137"/>
        <v/>
      </c>
      <c r="AB181" s="25">
        <f t="shared" si="138"/>
        <v>9.9999999999999995E-7</v>
      </c>
      <c r="AC181" s="25">
        <f t="shared" si="139"/>
        <v>9.9999999999999995E-7</v>
      </c>
      <c r="AD181" s="25">
        <f t="shared" si="140"/>
        <v>0</v>
      </c>
      <c r="AE181" s="25">
        <f t="shared" si="141"/>
        <v>0</v>
      </c>
      <c r="AF181" s="25" t="str">
        <f t="shared" si="142"/>
        <v/>
      </c>
      <c r="AG181" s="35" t="str">
        <f t="shared" si="143"/>
        <v/>
      </c>
      <c r="AH181" s="25"/>
      <c r="AI181" s="25" t="str">
        <f t="shared" si="144"/>
        <v/>
      </c>
      <c r="AJ181" s="25" t="str">
        <f t="shared" si="145"/>
        <v/>
      </c>
      <c r="AK181" s="25" t="str">
        <f t="shared" si="146"/>
        <v/>
      </c>
      <c r="AL181" s="25" t="str">
        <f t="shared" si="147"/>
        <v/>
      </c>
      <c r="AM181" s="25" t="e">
        <f t="shared" si="148"/>
        <v>#VALUE!</v>
      </c>
      <c r="AN181" s="25" t="e">
        <f t="shared" si="149"/>
        <v>#VALUE!</v>
      </c>
      <c r="AO181" s="25" t="str">
        <f t="shared" si="150"/>
        <v/>
      </c>
      <c r="AP181" s="35" t="str">
        <f t="shared" si="151"/>
        <v/>
      </c>
      <c r="AQ181" s="25"/>
      <c r="AR181" s="25">
        <v>5</v>
      </c>
      <c r="AS181" s="25">
        <v>2</v>
      </c>
      <c r="AT181" s="25">
        <v>2</v>
      </c>
      <c r="AU181" s="25">
        <v>0.5</v>
      </c>
      <c r="AV181" s="23"/>
      <c r="AW181" s="36" t="str">
        <f t="shared" si="152"/>
        <v/>
      </c>
      <c r="AX181" s="25" t="str">
        <f t="shared" si="153"/>
        <v/>
      </c>
      <c r="AY181" s="36" t="str">
        <f t="shared" si="154"/>
        <v/>
      </c>
      <c r="AZ181" s="25" t="str">
        <f t="shared" si="155"/>
        <v/>
      </c>
      <c r="BA181" s="36" t="str">
        <f t="shared" si="156"/>
        <v/>
      </c>
      <c r="BB181" s="25" t="str">
        <f t="shared" si="157"/>
        <v/>
      </c>
      <c r="BC181" s="36" t="str">
        <f t="shared" si="158"/>
        <v/>
      </c>
      <c r="BD181" s="25" t="str">
        <f t="shared" si="159"/>
        <v/>
      </c>
      <c r="BE181" s="36" t="str">
        <f t="shared" si="160"/>
        <v/>
      </c>
      <c r="BF181" s="25" t="str">
        <f t="shared" si="161"/>
        <v/>
      </c>
      <c r="BG181" s="36" t="str">
        <f t="shared" si="162"/>
        <v/>
      </c>
      <c r="BH181" s="25" t="str">
        <f t="shared" si="163"/>
        <v/>
      </c>
      <c r="BI181" s="36" t="str">
        <f t="shared" si="164"/>
        <v/>
      </c>
      <c r="BJ181" s="25" t="str">
        <f t="shared" si="165"/>
        <v/>
      </c>
      <c r="BK181" s="36" t="str">
        <f t="shared" si="166"/>
        <v/>
      </c>
      <c r="BL181" s="25" t="str">
        <f t="shared" si="167"/>
        <v/>
      </c>
      <c r="BM181" s="25" t="str">
        <f t="shared" si="168"/>
        <v/>
      </c>
      <c r="BN181" s="25" t="str">
        <f t="shared" si="169"/>
        <v/>
      </c>
      <c r="BO181" s="23"/>
      <c r="BP181" s="37">
        <f t="shared" si="170"/>
        <v>0</v>
      </c>
      <c r="BQ181" s="37">
        <f t="shared" si="171"/>
        <v>0</v>
      </c>
      <c r="BR181" s="37">
        <f t="shared" si="172"/>
        <v>0</v>
      </c>
      <c r="BS181" s="23"/>
      <c r="BT181" s="25" t="str">
        <f t="shared" si="173"/>
        <v/>
      </c>
      <c r="BU181" s="25" t="str">
        <f t="shared" si="174"/>
        <v/>
      </c>
      <c r="BV181" s="25" t="str">
        <f t="shared" si="175"/>
        <v>&gt;15000</v>
      </c>
      <c r="BW181" s="25" t="e">
        <f t="shared" si="176"/>
        <v>#VALUE!</v>
      </c>
      <c r="BX181" s="25" t="str">
        <f t="shared" si="177"/>
        <v/>
      </c>
      <c r="BY181" s="25" t="str">
        <f t="shared" si="178"/>
        <v>&gt;150000</v>
      </c>
      <c r="BZ181" s="25" t="str">
        <f t="shared" si="179"/>
        <v/>
      </c>
      <c r="CA181" s="25" t="str">
        <f t="shared" si="180"/>
        <v/>
      </c>
      <c r="CB181" s="25" t="str">
        <f t="shared" si="181"/>
        <v>&gt;150000</v>
      </c>
      <c r="CC181" s="23"/>
      <c r="CD181" s="22" t="str">
        <f t="shared" si="182"/>
        <v/>
      </c>
      <c r="CE181" s="30"/>
      <c r="CF181" s="25" t="str">
        <f t="shared" si="183"/>
        <v/>
      </c>
      <c r="CG181" s="38" t="str">
        <f t="shared" si="184"/>
        <v/>
      </c>
      <c r="IA181"/>
      <c r="IB181"/>
      <c r="IC181"/>
      <c r="ID181"/>
      <c r="IE181"/>
      <c r="IF181"/>
      <c r="IG181"/>
      <c r="IH181"/>
      <c r="II181"/>
      <c r="IJ181"/>
    </row>
    <row r="182" spans="1:244" s="4" customFormat="1" x14ac:dyDescent="0.25">
      <c r="A182" s="21">
        <v>178</v>
      </c>
      <c r="B182" s="34"/>
      <c r="C182" s="23"/>
      <c r="D182" s="34"/>
      <c r="E182" s="34"/>
      <c r="F182" s="34"/>
      <c r="G182" s="34"/>
      <c r="H182" s="34"/>
      <c r="I182" s="22"/>
      <c r="J182" s="34"/>
      <c r="K182" s="34"/>
      <c r="L182" s="25"/>
      <c r="M182" s="25" t="str">
        <f t="shared" si="124"/>
        <v/>
      </c>
      <c r="N182" s="25">
        <f t="shared" si="125"/>
        <v>9.9999999999999995E-7</v>
      </c>
      <c r="O182" s="25">
        <f t="shared" si="126"/>
        <v>9.9999999999999995E-7</v>
      </c>
      <c r="P182" s="25">
        <f t="shared" si="127"/>
        <v>9.9999999999999995E-7</v>
      </c>
      <c r="Q182" s="25">
        <f t="shared" si="128"/>
        <v>9.9999999999999995E-7</v>
      </c>
      <c r="R182" s="25">
        <f t="shared" si="129"/>
        <v>9.9999999999999995E-7</v>
      </c>
      <c r="S182" s="25">
        <f t="shared" si="130"/>
        <v>0</v>
      </c>
      <c r="T182" s="25">
        <f t="shared" si="131"/>
        <v>0</v>
      </c>
      <c r="U182" s="25">
        <f t="shared" si="132"/>
        <v>0</v>
      </c>
      <c r="V182" s="25">
        <f t="shared" si="133"/>
        <v>0</v>
      </c>
      <c r="W182" s="25">
        <f t="shared" si="134"/>
        <v>0</v>
      </c>
      <c r="X182" s="25" t="str">
        <f t="shared" si="135"/>
        <v/>
      </c>
      <c r="Y182" s="35" t="str">
        <f t="shared" si="136"/>
        <v/>
      </c>
      <c r="Z182" s="25"/>
      <c r="AA182" s="25" t="str">
        <f t="shared" si="137"/>
        <v/>
      </c>
      <c r="AB182" s="25">
        <f t="shared" si="138"/>
        <v>9.9999999999999995E-7</v>
      </c>
      <c r="AC182" s="25">
        <f t="shared" si="139"/>
        <v>9.9999999999999995E-7</v>
      </c>
      <c r="AD182" s="25">
        <f t="shared" si="140"/>
        <v>0</v>
      </c>
      <c r="AE182" s="25">
        <f t="shared" si="141"/>
        <v>0</v>
      </c>
      <c r="AF182" s="25" t="str">
        <f t="shared" si="142"/>
        <v/>
      </c>
      <c r="AG182" s="35" t="str">
        <f t="shared" si="143"/>
        <v/>
      </c>
      <c r="AH182" s="25"/>
      <c r="AI182" s="25" t="str">
        <f t="shared" si="144"/>
        <v/>
      </c>
      <c r="AJ182" s="25" t="str">
        <f t="shared" si="145"/>
        <v/>
      </c>
      <c r="AK182" s="25" t="str">
        <f t="shared" si="146"/>
        <v/>
      </c>
      <c r="AL182" s="25" t="str">
        <f t="shared" si="147"/>
        <v/>
      </c>
      <c r="AM182" s="25" t="e">
        <f t="shared" si="148"/>
        <v>#VALUE!</v>
      </c>
      <c r="AN182" s="25" t="e">
        <f t="shared" si="149"/>
        <v>#VALUE!</v>
      </c>
      <c r="AO182" s="25" t="str">
        <f t="shared" si="150"/>
        <v/>
      </c>
      <c r="AP182" s="35" t="str">
        <f t="shared" si="151"/>
        <v/>
      </c>
      <c r="AQ182" s="25"/>
      <c r="AR182" s="25">
        <v>5</v>
      </c>
      <c r="AS182" s="25">
        <v>2</v>
      </c>
      <c r="AT182" s="25">
        <v>2</v>
      </c>
      <c r="AU182" s="25">
        <v>0.5</v>
      </c>
      <c r="AV182" s="23"/>
      <c r="AW182" s="36" t="str">
        <f t="shared" si="152"/>
        <v/>
      </c>
      <c r="AX182" s="25" t="str">
        <f t="shared" si="153"/>
        <v/>
      </c>
      <c r="AY182" s="36" t="str">
        <f t="shared" si="154"/>
        <v/>
      </c>
      <c r="AZ182" s="25" t="str">
        <f t="shared" si="155"/>
        <v/>
      </c>
      <c r="BA182" s="36" t="str">
        <f t="shared" si="156"/>
        <v/>
      </c>
      <c r="BB182" s="25" t="str">
        <f t="shared" si="157"/>
        <v/>
      </c>
      <c r="BC182" s="36" t="str">
        <f t="shared" si="158"/>
        <v/>
      </c>
      <c r="BD182" s="25" t="str">
        <f t="shared" si="159"/>
        <v/>
      </c>
      <c r="BE182" s="36" t="str">
        <f t="shared" si="160"/>
        <v/>
      </c>
      <c r="BF182" s="25" t="str">
        <f t="shared" si="161"/>
        <v/>
      </c>
      <c r="BG182" s="36" t="str">
        <f t="shared" si="162"/>
        <v/>
      </c>
      <c r="BH182" s="25" t="str">
        <f t="shared" si="163"/>
        <v/>
      </c>
      <c r="BI182" s="36" t="str">
        <f t="shared" si="164"/>
        <v/>
      </c>
      <c r="BJ182" s="25" t="str">
        <f t="shared" si="165"/>
        <v/>
      </c>
      <c r="BK182" s="36" t="str">
        <f t="shared" si="166"/>
        <v/>
      </c>
      <c r="BL182" s="25" t="str">
        <f t="shared" si="167"/>
        <v/>
      </c>
      <c r="BM182" s="25" t="str">
        <f t="shared" si="168"/>
        <v/>
      </c>
      <c r="BN182" s="25" t="str">
        <f t="shared" si="169"/>
        <v/>
      </c>
      <c r="BO182" s="23"/>
      <c r="BP182" s="37">
        <f t="shared" si="170"/>
        <v>0</v>
      </c>
      <c r="BQ182" s="37">
        <f t="shared" si="171"/>
        <v>0</v>
      </c>
      <c r="BR182" s="37">
        <f t="shared" si="172"/>
        <v>0</v>
      </c>
      <c r="BS182" s="23"/>
      <c r="BT182" s="25" t="str">
        <f t="shared" si="173"/>
        <v/>
      </c>
      <c r="BU182" s="25" t="str">
        <f t="shared" si="174"/>
        <v/>
      </c>
      <c r="BV182" s="25" t="str">
        <f t="shared" si="175"/>
        <v>&gt;15000</v>
      </c>
      <c r="BW182" s="25" t="e">
        <f t="shared" si="176"/>
        <v>#VALUE!</v>
      </c>
      <c r="BX182" s="25" t="str">
        <f t="shared" si="177"/>
        <v/>
      </c>
      <c r="BY182" s="25" t="str">
        <f t="shared" si="178"/>
        <v>&gt;150000</v>
      </c>
      <c r="BZ182" s="25" t="str">
        <f t="shared" si="179"/>
        <v/>
      </c>
      <c r="CA182" s="25" t="str">
        <f t="shared" si="180"/>
        <v/>
      </c>
      <c r="CB182" s="25" t="str">
        <f t="shared" si="181"/>
        <v>&gt;150000</v>
      </c>
      <c r="CC182" s="23"/>
      <c r="CD182" s="22" t="str">
        <f t="shared" si="182"/>
        <v/>
      </c>
      <c r="CE182" s="30"/>
      <c r="CF182" s="25" t="str">
        <f t="shared" si="183"/>
        <v/>
      </c>
      <c r="CG182" s="38" t="str">
        <f t="shared" si="184"/>
        <v/>
      </c>
      <c r="IA182"/>
      <c r="IB182"/>
      <c r="IC182"/>
      <c r="ID182"/>
      <c r="IE182"/>
      <c r="IF182"/>
      <c r="IG182"/>
      <c r="IH182"/>
      <c r="II182"/>
      <c r="IJ182"/>
    </row>
    <row r="183" spans="1:244" s="4" customFormat="1" x14ac:dyDescent="0.25">
      <c r="A183" s="32">
        <v>179</v>
      </c>
      <c r="B183" s="34"/>
      <c r="C183" s="23"/>
      <c r="D183" s="34"/>
      <c r="E183" s="34"/>
      <c r="F183" s="34"/>
      <c r="G183" s="34"/>
      <c r="H183" s="34"/>
      <c r="I183" s="22"/>
      <c r="J183" s="34"/>
      <c r="K183" s="34"/>
      <c r="L183" s="25"/>
      <c r="M183" s="25" t="str">
        <f t="shared" si="124"/>
        <v/>
      </c>
      <c r="N183" s="25">
        <f t="shared" si="125"/>
        <v>9.9999999999999995E-7</v>
      </c>
      <c r="O183" s="25">
        <f t="shared" si="126"/>
        <v>9.9999999999999995E-7</v>
      </c>
      <c r="P183" s="25">
        <f t="shared" si="127"/>
        <v>9.9999999999999995E-7</v>
      </c>
      <c r="Q183" s="25">
        <f t="shared" si="128"/>
        <v>9.9999999999999995E-7</v>
      </c>
      <c r="R183" s="25">
        <f t="shared" si="129"/>
        <v>9.9999999999999995E-7</v>
      </c>
      <c r="S183" s="25">
        <f t="shared" si="130"/>
        <v>0</v>
      </c>
      <c r="T183" s="25">
        <f t="shared" si="131"/>
        <v>0</v>
      </c>
      <c r="U183" s="25">
        <f t="shared" si="132"/>
        <v>0</v>
      </c>
      <c r="V183" s="25">
        <f t="shared" si="133"/>
        <v>0</v>
      </c>
      <c r="W183" s="25">
        <f t="shared" si="134"/>
        <v>0</v>
      </c>
      <c r="X183" s="25" t="str">
        <f t="shared" si="135"/>
        <v/>
      </c>
      <c r="Y183" s="35" t="str">
        <f t="shared" si="136"/>
        <v/>
      </c>
      <c r="Z183" s="25"/>
      <c r="AA183" s="25" t="str">
        <f t="shared" si="137"/>
        <v/>
      </c>
      <c r="AB183" s="25">
        <f t="shared" si="138"/>
        <v>9.9999999999999995E-7</v>
      </c>
      <c r="AC183" s="25">
        <f t="shared" si="139"/>
        <v>9.9999999999999995E-7</v>
      </c>
      <c r="AD183" s="25">
        <f t="shared" si="140"/>
        <v>0</v>
      </c>
      <c r="AE183" s="25">
        <f t="shared" si="141"/>
        <v>0</v>
      </c>
      <c r="AF183" s="25" t="str">
        <f t="shared" si="142"/>
        <v/>
      </c>
      <c r="AG183" s="35" t="str">
        <f t="shared" si="143"/>
        <v/>
      </c>
      <c r="AH183" s="25"/>
      <c r="AI183" s="25" t="str">
        <f t="shared" si="144"/>
        <v/>
      </c>
      <c r="AJ183" s="25" t="str">
        <f t="shared" si="145"/>
        <v/>
      </c>
      <c r="AK183" s="25" t="str">
        <f t="shared" si="146"/>
        <v/>
      </c>
      <c r="AL183" s="25" t="str">
        <f t="shared" si="147"/>
        <v/>
      </c>
      <c r="AM183" s="25" t="e">
        <f t="shared" si="148"/>
        <v>#VALUE!</v>
      </c>
      <c r="AN183" s="25" t="e">
        <f t="shared" si="149"/>
        <v>#VALUE!</v>
      </c>
      <c r="AO183" s="25" t="str">
        <f t="shared" si="150"/>
        <v/>
      </c>
      <c r="AP183" s="35" t="str">
        <f t="shared" si="151"/>
        <v/>
      </c>
      <c r="AQ183" s="25"/>
      <c r="AR183" s="25">
        <v>5</v>
      </c>
      <c r="AS183" s="25">
        <v>2</v>
      </c>
      <c r="AT183" s="25">
        <v>2</v>
      </c>
      <c r="AU183" s="25">
        <v>0.5</v>
      </c>
      <c r="AV183" s="23"/>
      <c r="AW183" s="36" t="str">
        <f t="shared" si="152"/>
        <v/>
      </c>
      <c r="AX183" s="25" t="str">
        <f t="shared" si="153"/>
        <v/>
      </c>
      <c r="AY183" s="36" t="str">
        <f t="shared" si="154"/>
        <v/>
      </c>
      <c r="AZ183" s="25" t="str">
        <f t="shared" si="155"/>
        <v/>
      </c>
      <c r="BA183" s="36" t="str">
        <f t="shared" si="156"/>
        <v/>
      </c>
      <c r="BB183" s="25" t="str">
        <f t="shared" si="157"/>
        <v/>
      </c>
      <c r="BC183" s="36" t="str">
        <f t="shared" si="158"/>
        <v/>
      </c>
      <c r="BD183" s="25" t="str">
        <f t="shared" si="159"/>
        <v/>
      </c>
      <c r="BE183" s="36" t="str">
        <f t="shared" si="160"/>
        <v/>
      </c>
      <c r="BF183" s="25" t="str">
        <f t="shared" si="161"/>
        <v/>
      </c>
      <c r="BG183" s="36" t="str">
        <f t="shared" si="162"/>
        <v/>
      </c>
      <c r="BH183" s="25" t="str">
        <f t="shared" si="163"/>
        <v/>
      </c>
      <c r="BI183" s="36" t="str">
        <f t="shared" si="164"/>
        <v/>
      </c>
      <c r="BJ183" s="25" t="str">
        <f t="shared" si="165"/>
        <v/>
      </c>
      <c r="BK183" s="36" t="str">
        <f t="shared" si="166"/>
        <v/>
      </c>
      <c r="BL183" s="25" t="str">
        <f t="shared" si="167"/>
        <v/>
      </c>
      <c r="BM183" s="25" t="str">
        <f t="shared" si="168"/>
        <v/>
      </c>
      <c r="BN183" s="25" t="str">
        <f t="shared" si="169"/>
        <v/>
      </c>
      <c r="BO183" s="23"/>
      <c r="BP183" s="37">
        <f t="shared" si="170"/>
        <v>0</v>
      </c>
      <c r="BQ183" s="37">
        <f t="shared" si="171"/>
        <v>0</v>
      </c>
      <c r="BR183" s="37">
        <f t="shared" si="172"/>
        <v>0</v>
      </c>
      <c r="BS183" s="23"/>
      <c r="BT183" s="25" t="str">
        <f t="shared" si="173"/>
        <v/>
      </c>
      <c r="BU183" s="25" t="str">
        <f t="shared" si="174"/>
        <v/>
      </c>
      <c r="BV183" s="25" t="str">
        <f t="shared" si="175"/>
        <v>&gt;15000</v>
      </c>
      <c r="BW183" s="25" t="e">
        <f t="shared" si="176"/>
        <v>#VALUE!</v>
      </c>
      <c r="BX183" s="25" t="str">
        <f t="shared" si="177"/>
        <v/>
      </c>
      <c r="BY183" s="25" t="str">
        <f t="shared" si="178"/>
        <v>&gt;150000</v>
      </c>
      <c r="BZ183" s="25" t="str">
        <f t="shared" si="179"/>
        <v/>
      </c>
      <c r="CA183" s="25" t="str">
        <f t="shared" si="180"/>
        <v/>
      </c>
      <c r="CB183" s="25" t="str">
        <f t="shared" si="181"/>
        <v>&gt;150000</v>
      </c>
      <c r="CC183" s="23"/>
      <c r="CD183" s="22" t="str">
        <f t="shared" si="182"/>
        <v/>
      </c>
      <c r="CE183" s="30"/>
      <c r="CF183" s="25" t="str">
        <f t="shared" si="183"/>
        <v/>
      </c>
      <c r="CG183" s="38" t="str">
        <f t="shared" si="184"/>
        <v/>
      </c>
      <c r="IA183"/>
      <c r="IB183"/>
      <c r="IC183"/>
      <c r="ID183"/>
      <c r="IE183"/>
      <c r="IF183"/>
      <c r="IG183"/>
      <c r="IH183"/>
      <c r="II183"/>
      <c r="IJ183"/>
    </row>
    <row r="184" spans="1:244" s="4" customFormat="1" x14ac:dyDescent="0.25">
      <c r="A184" s="21">
        <v>180</v>
      </c>
      <c r="B184" s="34"/>
      <c r="C184" s="23"/>
      <c r="D184" s="34"/>
      <c r="E184" s="34"/>
      <c r="F184" s="34"/>
      <c r="G184" s="34"/>
      <c r="H184" s="34"/>
      <c r="I184" s="22"/>
      <c r="J184" s="34"/>
      <c r="K184" s="34"/>
      <c r="L184" s="25"/>
      <c r="M184" s="25" t="str">
        <f t="shared" si="124"/>
        <v/>
      </c>
      <c r="N184" s="25">
        <f t="shared" si="125"/>
        <v>9.9999999999999995E-7</v>
      </c>
      <c r="O184" s="25">
        <f t="shared" si="126"/>
        <v>9.9999999999999995E-7</v>
      </c>
      <c r="P184" s="25">
        <f t="shared" si="127"/>
        <v>9.9999999999999995E-7</v>
      </c>
      <c r="Q184" s="25">
        <f t="shared" si="128"/>
        <v>9.9999999999999995E-7</v>
      </c>
      <c r="R184" s="25">
        <f t="shared" si="129"/>
        <v>9.9999999999999995E-7</v>
      </c>
      <c r="S184" s="25">
        <f t="shared" si="130"/>
        <v>0</v>
      </c>
      <c r="T184" s="25">
        <f t="shared" si="131"/>
        <v>0</v>
      </c>
      <c r="U184" s="25">
        <f t="shared" si="132"/>
        <v>0</v>
      </c>
      <c r="V184" s="25">
        <f t="shared" si="133"/>
        <v>0</v>
      </c>
      <c r="W184" s="25">
        <f t="shared" si="134"/>
        <v>0</v>
      </c>
      <c r="X184" s="25" t="str">
        <f t="shared" si="135"/>
        <v/>
      </c>
      <c r="Y184" s="35" t="str">
        <f t="shared" si="136"/>
        <v/>
      </c>
      <c r="Z184" s="25"/>
      <c r="AA184" s="25" t="str">
        <f t="shared" si="137"/>
        <v/>
      </c>
      <c r="AB184" s="25">
        <f t="shared" si="138"/>
        <v>9.9999999999999995E-7</v>
      </c>
      <c r="AC184" s="25">
        <f t="shared" si="139"/>
        <v>9.9999999999999995E-7</v>
      </c>
      <c r="AD184" s="25">
        <f t="shared" si="140"/>
        <v>0</v>
      </c>
      <c r="AE184" s="25">
        <f t="shared" si="141"/>
        <v>0</v>
      </c>
      <c r="AF184" s="25" t="str">
        <f t="shared" si="142"/>
        <v/>
      </c>
      <c r="AG184" s="35" t="str">
        <f t="shared" si="143"/>
        <v/>
      </c>
      <c r="AH184" s="25"/>
      <c r="AI184" s="25" t="str">
        <f t="shared" si="144"/>
        <v/>
      </c>
      <c r="AJ184" s="25" t="str">
        <f t="shared" si="145"/>
        <v/>
      </c>
      <c r="AK184" s="25" t="str">
        <f t="shared" si="146"/>
        <v/>
      </c>
      <c r="AL184" s="25" t="str">
        <f t="shared" si="147"/>
        <v/>
      </c>
      <c r="AM184" s="25" t="e">
        <f t="shared" si="148"/>
        <v>#VALUE!</v>
      </c>
      <c r="AN184" s="25" t="e">
        <f t="shared" si="149"/>
        <v>#VALUE!</v>
      </c>
      <c r="AO184" s="25" t="str">
        <f t="shared" si="150"/>
        <v/>
      </c>
      <c r="AP184" s="35" t="str">
        <f t="shared" si="151"/>
        <v/>
      </c>
      <c r="AQ184" s="25"/>
      <c r="AR184" s="25">
        <v>5</v>
      </c>
      <c r="AS184" s="25">
        <v>2</v>
      </c>
      <c r="AT184" s="25">
        <v>2</v>
      </c>
      <c r="AU184" s="25">
        <v>0.5</v>
      </c>
      <c r="AV184" s="23"/>
      <c r="AW184" s="36" t="str">
        <f t="shared" si="152"/>
        <v/>
      </c>
      <c r="AX184" s="25" t="str">
        <f t="shared" si="153"/>
        <v/>
      </c>
      <c r="AY184" s="36" t="str">
        <f t="shared" si="154"/>
        <v/>
      </c>
      <c r="AZ184" s="25" t="str">
        <f t="shared" si="155"/>
        <v/>
      </c>
      <c r="BA184" s="36" t="str">
        <f t="shared" si="156"/>
        <v/>
      </c>
      <c r="BB184" s="25" t="str">
        <f t="shared" si="157"/>
        <v/>
      </c>
      <c r="BC184" s="36" t="str">
        <f t="shared" si="158"/>
        <v/>
      </c>
      <c r="BD184" s="25" t="str">
        <f t="shared" si="159"/>
        <v/>
      </c>
      <c r="BE184" s="36" t="str">
        <f t="shared" si="160"/>
        <v/>
      </c>
      <c r="BF184" s="25" t="str">
        <f t="shared" si="161"/>
        <v/>
      </c>
      <c r="BG184" s="36" t="str">
        <f t="shared" si="162"/>
        <v/>
      </c>
      <c r="BH184" s="25" t="str">
        <f t="shared" si="163"/>
        <v/>
      </c>
      <c r="BI184" s="36" t="str">
        <f t="shared" si="164"/>
        <v/>
      </c>
      <c r="BJ184" s="25" t="str">
        <f t="shared" si="165"/>
        <v/>
      </c>
      <c r="BK184" s="36" t="str">
        <f t="shared" si="166"/>
        <v/>
      </c>
      <c r="BL184" s="25" t="str">
        <f t="shared" si="167"/>
        <v/>
      </c>
      <c r="BM184" s="25" t="str">
        <f t="shared" si="168"/>
        <v/>
      </c>
      <c r="BN184" s="25" t="str">
        <f t="shared" si="169"/>
        <v/>
      </c>
      <c r="BO184" s="23"/>
      <c r="BP184" s="37">
        <f t="shared" si="170"/>
        <v>0</v>
      </c>
      <c r="BQ184" s="37">
        <f t="shared" si="171"/>
        <v>0</v>
      </c>
      <c r="BR184" s="37">
        <f t="shared" si="172"/>
        <v>0</v>
      </c>
      <c r="BS184" s="23"/>
      <c r="BT184" s="25" t="str">
        <f t="shared" si="173"/>
        <v/>
      </c>
      <c r="BU184" s="25" t="str">
        <f t="shared" si="174"/>
        <v/>
      </c>
      <c r="BV184" s="25" t="str">
        <f t="shared" si="175"/>
        <v>&gt;15000</v>
      </c>
      <c r="BW184" s="25" t="e">
        <f t="shared" si="176"/>
        <v>#VALUE!</v>
      </c>
      <c r="BX184" s="25" t="str">
        <f t="shared" si="177"/>
        <v/>
      </c>
      <c r="BY184" s="25" t="str">
        <f t="shared" si="178"/>
        <v>&gt;150000</v>
      </c>
      <c r="BZ184" s="25" t="str">
        <f t="shared" si="179"/>
        <v/>
      </c>
      <c r="CA184" s="25" t="str">
        <f t="shared" si="180"/>
        <v/>
      </c>
      <c r="CB184" s="25" t="str">
        <f t="shared" si="181"/>
        <v>&gt;150000</v>
      </c>
      <c r="CC184" s="23"/>
      <c r="CD184" s="22" t="str">
        <f t="shared" si="182"/>
        <v/>
      </c>
      <c r="CE184" s="30"/>
      <c r="CF184" s="25" t="str">
        <f t="shared" si="183"/>
        <v/>
      </c>
      <c r="CG184" s="38" t="str">
        <f t="shared" si="184"/>
        <v/>
      </c>
      <c r="IA184"/>
      <c r="IB184"/>
      <c r="IC184"/>
      <c r="ID184"/>
      <c r="IE184"/>
      <c r="IF184"/>
      <c r="IG184"/>
      <c r="IH184"/>
      <c r="II184"/>
      <c r="IJ184"/>
    </row>
    <row r="185" spans="1:244" s="4" customFormat="1" x14ac:dyDescent="0.25">
      <c r="A185" s="32">
        <v>181</v>
      </c>
      <c r="B185" s="34"/>
      <c r="C185" s="23"/>
      <c r="D185" s="34"/>
      <c r="E185" s="34"/>
      <c r="F185" s="34"/>
      <c r="G185" s="34"/>
      <c r="H185" s="34"/>
      <c r="I185" s="22"/>
      <c r="J185" s="34"/>
      <c r="K185" s="34"/>
      <c r="L185" s="25"/>
      <c r="M185" s="25" t="str">
        <f t="shared" si="124"/>
        <v/>
      </c>
      <c r="N185" s="25">
        <f t="shared" si="125"/>
        <v>9.9999999999999995E-7</v>
      </c>
      <c r="O185" s="25">
        <f t="shared" si="126"/>
        <v>9.9999999999999995E-7</v>
      </c>
      <c r="P185" s="25">
        <f t="shared" si="127"/>
        <v>9.9999999999999995E-7</v>
      </c>
      <c r="Q185" s="25">
        <f t="shared" si="128"/>
        <v>9.9999999999999995E-7</v>
      </c>
      <c r="R185" s="25">
        <f t="shared" si="129"/>
        <v>9.9999999999999995E-7</v>
      </c>
      <c r="S185" s="25">
        <f t="shared" si="130"/>
        <v>0</v>
      </c>
      <c r="T185" s="25">
        <f t="shared" si="131"/>
        <v>0</v>
      </c>
      <c r="U185" s="25">
        <f t="shared" si="132"/>
        <v>0</v>
      </c>
      <c r="V185" s="25">
        <f t="shared" si="133"/>
        <v>0</v>
      </c>
      <c r="W185" s="25">
        <f t="shared" si="134"/>
        <v>0</v>
      </c>
      <c r="X185" s="25" t="str">
        <f t="shared" si="135"/>
        <v/>
      </c>
      <c r="Y185" s="35" t="str">
        <f t="shared" si="136"/>
        <v/>
      </c>
      <c r="Z185" s="25"/>
      <c r="AA185" s="25" t="str">
        <f t="shared" si="137"/>
        <v/>
      </c>
      <c r="AB185" s="25">
        <f t="shared" si="138"/>
        <v>9.9999999999999995E-7</v>
      </c>
      <c r="AC185" s="25">
        <f t="shared" si="139"/>
        <v>9.9999999999999995E-7</v>
      </c>
      <c r="AD185" s="25">
        <f t="shared" si="140"/>
        <v>0</v>
      </c>
      <c r="AE185" s="25">
        <f t="shared" si="141"/>
        <v>0</v>
      </c>
      <c r="AF185" s="25" t="str">
        <f t="shared" si="142"/>
        <v/>
      </c>
      <c r="AG185" s="35" t="str">
        <f t="shared" si="143"/>
        <v/>
      </c>
      <c r="AH185" s="25"/>
      <c r="AI185" s="25" t="str">
        <f t="shared" si="144"/>
        <v/>
      </c>
      <c r="AJ185" s="25" t="str">
        <f t="shared" si="145"/>
        <v/>
      </c>
      <c r="AK185" s="25" t="str">
        <f t="shared" si="146"/>
        <v/>
      </c>
      <c r="AL185" s="25" t="str">
        <f t="shared" si="147"/>
        <v/>
      </c>
      <c r="AM185" s="25" t="e">
        <f t="shared" si="148"/>
        <v>#VALUE!</v>
      </c>
      <c r="AN185" s="25" t="e">
        <f t="shared" si="149"/>
        <v>#VALUE!</v>
      </c>
      <c r="AO185" s="25" t="str">
        <f t="shared" si="150"/>
        <v/>
      </c>
      <c r="AP185" s="35" t="str">
        <f t="shared" si="151"/>
        <v/>
      </c>
      <c r="AQ185" s="25"/>
      <c r="AR185" s="25">
        <v>5</v>
      </c>
      <c r="AS185" s="25">
        <v>2</v>
      </c>
      <c r="AT185" s="25">
        <v>2</v>
      </c>
      <c r="AU185" s="25">
        <v>0.5</v>
      </c>
      <c r="AV185" s="23"/>
      <c r="AW185" s="36" t="str">
        <f t="shared" si="152"/>
        <v/>
      </c>
      <c r="AX185" s="25" t="str">
        <f t="shared" si="153"/>
        <v/>
      </c>
      <c r="AY185" s="36" t="str">
        <f t="shared" si="154"/>
        <v/>
      </c>
      <c r="AZ185" s="25" t="str">
        <f t="shared" si="155"/>
        <v/>
      </c>
      <c r="BA185" s="36" t="str">
        <f t="shared" si="156"/>
        <v/>
      </c>
      <c r="BB185" s="25" t="str">
        <f t="shared" si="157"/>
        <v/>
      </c>
      <c r="BC185" s="36" t="str">
        <f t="shared" si="158"/>
        <v/>
      </c>
      <c r="BD185" s="25" t="str">
        <f t="shared" si="159"/>
        <v/>
      </c>
      <c r="BE185" s="36" t="str">
        <f t="shared" si="160"/>
        <v/>
      </c>
      <c r="BF185" s="25" t="str">
        <f t="shared" si="161"/>
        <v/>
      </c>
      <c r="BG185" s="36" t="str">
        <f t="shared" si="162"/>
        <v/>
      </c>
      <c r="BH185" s="25" t="str">
        <f t="shared" si="163"/>
        <v/>
      </c>
      <c r="BI185" s="36" t="str">
        <f t="shared" si="164"/>
        <v/>
      </c>
      <c r="BJ185" s="25" t="str">
        <f t="shared" si="165"/>
        <v/>
      </c>
      <c r="BK185" s="36" t="str">
        <f t="shared" si="166"/>
        <v/>
      </c>
      <c r="BL185" s="25" t="str">
        <f t="shared" si="167"/>
        <v/>
      </c>
      <c r="BM185" s="25" t="str">
        <f t="shared" si="168"/>
        <v/>
      </c>
      <c r="BN185" s="25" t="str">
        <f t="shared" si="169"/>
        <v/>
      </c>
      <c r="BO185" s="23"/>
      <c r="BP185" s="37">
        <f t="shared" si="170"/>
        <v>0</v>
      </c>
      <c r="BQ185" s="37">
        <f t="shared" si="171"/>
        <v>0</v>
      </c>
      <c r="BR185" s="37">
        <f t="shared" si="172"/>
        <v>0</v>
      </c>
      <c r="BS185" s="23"/>
      <c r="BT185" s="25" t="str">
        <f t="shared" si="173"/>
        <v/>
      </c>
      <c r="BU185" s="25" t="str">
        <f t="shared" si="174"/>
        <v/>
      </c>
      <c r="BV185" s="25" t="str">
        <f t="shared" si="175"/>
        <v>&gt;15000</v>
      </c>
      <c r="BW185" s="25" t="e">
        <f t="shared" si="176"/>
        <v>#VALUE!</v>
      </c>
      <c r="BX185" s="25" t="str">
        <f t="shared" si="177"/>
        <v/>
      </c>
      <c r="BY185" s="25" t="str">
        <f t="shared" si="178"/>
        <v>&gt;150000</v>
      </c>
      <c r="BZ185" s="25" t="str">
        <f t="shared" si="179"/>
        <v/>
      </c>
      <c r="CA185" s="25" t="str">
        <f t="shared" si="180"/>
        <v/>
      </c>
      <c r="CB185" s="25" t="str">
        <f t="shared" si="181"/>
        <v>&gt;150000</v>
      </c>
      <c r="CC185" s="23"/>
      <c r="CD185" s="22" t="str">
        <f t="shared" si="182"/>
        <v/>
      </c>
      <c r="CE185" s="30"/>
      <c r="CF185" s="25" t="str">
        <f t="shared" si="183"/>
        <v/>
      </c>
      <c r="CG185" s="38" t="str">
        <f t="shared" si="184"/>
        <v/>
      </c>
      <c r="IA185"/>
      <c r="IB185"/>
      <c r="IC185"/>
      <c r="ID185"/>
      <c r="IE185"/>
      <c r="IF185"/>
      <c r="IG185"/>
      <c r="IH185"/>
      <c r="II185"/>
      <c r="IJ185"/>
    </row>
    <row r="186" spans="1:244" s="4" customFormat="1" x14ac:dyDescent="0.25">
      <c r="A186" s="21">
        <v>182</v>
      </c>
      <c r="B186" s="34"/>
      <c r="C186" s="23"/>
      <c r="D186" s="34"/>
      <c r="E186" s="34"/>
      <c r="F186" s="34"/>
      <c r="G186" s="34"/>
      <c r="H186" s="34"/>
      <c r="I186" s="22"/>
      <c r="J186" s="34"/>
      <c r="K186" s="34"/>
      <c r="L186" s="25"/>
      <c r="M186" s="25" t="str">
        <f t="shared" si="124"/>
        <v/>
      </c>
      <c r="N186" s="25">
        <f t="shared" si="125"/>
        <v>9.9999999999999995E-7</v>
      </c>
      <c r="O186" s="25">
        <f t="shared" si="126"/>
        <v>9.9999999999999995E-7</v>
      </c>
      <c r="P186" s="25">
        <f t="shared" si="127"/>
        <v>9.9999999999999995E-7</v>
      </c>
      <c r="Q186" s="25">
        <f t="shared" si="128"/>
        <v>9.9999999999999995E-7</v>
      </c>
      <c r="R186" s="25">
        <f t="shared" si="129"/>
        <v>9.9999999999999995E-7</v>
      </c>
      <c r="S186" s="25">
        <f t="shared" si="130"/>
        <v>0</v>
      </c>
      <c r="T186" s="25">
        <f t="shared" si="131"/>
        <v>0</v>
      </c>
      <c r="U186" s="25">
        <f t="shared" si="132"/>
        <v>0</v>
      </c>
      <c r="V186" s="25">
        <f t="shared" si="133"/>
        <v>0</v>
      </c>
      <c r="W186" s="25">
        <f t="shared" si="134"/>
        <v>0</v>
      </c>
      <c r="X186" s="25" t="str">
        <f t="shared" si="135"/>
        <v/>
      </c>
      <c r="Y186" s="35" t="str">
        <f t="shared" si="136"/>
        <v/>
      </c>
      <c r="Z186" s="25"/>
      <c r="AA186" s="25" t="str">
        <f t="shared" si="137"/>
        <v/>
      </c>
      <c r="AB186" s="25">
        <f t="shared" si="138"/>
        <v>9.9999999999999995E-7</v>
      </c>
      <c r="AC186" s="25">
        <f t="shared" si="139"/>
        <v>9.9999999999999995E-7</v>
      </c>
      <c r="AD186" s="25">
        <f t="shared" si="140"/>
        <v>0</v>
      </c>
      <c r="AE186" s="25">
        <f t="shared" si="141"/>
        <v>0</v>
      </c>
      <c r="AF186" s="25" t="str">
        <f t="shared" si="142"/>
        <v/>
      </c>
      <c r="AG186" s="35" t="str">
        <f t="shared" si="143"/>
        <v/>
      </c>
      <c r="AH186" s="25"/>
      <c r="AI186" s="25" t="str">
        <f t="shared" si="144"/>
        <v/>
      </c>
      <c r="AJ186" s="25" t="str">
        <f t="shared" si="145"/>
        <v/>
      </c>
      <c r="AK186" s="25" t="str">
        <f t="shared" si="146"/>
        <v/>
      </c>
      <c r="AL186" s="25" t="str">
        <f t="shared" si="147"/>
        <v/>
      </c>
      <c r="AM186" s="25" t="e">
        <f t="shared" si="148"/>
        <v>#VALUE!</v>
      </c>
      <c r="AN186" s="25" t="e">
        <f t="shared" si="149"/>
        <v>#VALUE!</v>
      </c>
      <c r="AO186" s="25" t="str">
        <f t="shared" si="150"/>
        <v/>
      </c>
      <c r="AP186" s="35" t="str">
        <f t="shared" si="151"/>
        <v/>
      </c>
      <c r="AQ186" s="25"/>
      <c r="AR186" s="25">
        <v>5</v>
      </c>
      <c r="AS186" s="25">
        <v>2</v>
      </c>
      <c r="AT186" s="25">
        <v>2</v>
      </c>
      <c r="AU186" s="25">
        <v>0.5</v>
      </c>
      <c r="AV186" s="23"/>
      <c r="AW186" s="36" t="str">
        <f t="shared" si="152"/>
        <v/>
      </c>
      <c r="AX186" s="25" t="str">
        <f t="shared" si="153"/>
        <v/>
      </c>
      <c r="AY186" s="36" t="str">
        <f t="shared" si="154"/>
        <v/>
      </c>
      <c r="AZ186" s="25" t="str">
        <f t="shared" si="155"/>
        <v/>
      </c>
      <c r="BA186" s="36" t="str">
        <f t="shared" si="156"/>
        <v/>
      </c>
      <c r="BB186" s="25" t="str">
        <f t="shared" si="157"/>
        <v/>
      </c>
      <c r="BC186" s="36" t="str">
        <f t="shared" si="158"/>
        <v/>
      </c>
      <c r="BD186" s="25" t="str">
        <f t="shared" si="159"/>
        <v/>
      </c>
      <c r="BE186" s="36" t="str">
        <f t="shared" si="160"/>
        <v/>
      </c>
      <c r="BF186" s="25" t="str">
        <f t="shared" si="161"/>
        <v/>
      </c>
      <c r="BG186" s="36" t="str">
        <f t="shared" si="162"/>
        <v/>
      </c>
      <c r="BH186" s="25" t="str">
        <f t="shared" si="163"/>
        <v/>
      </c>
      <c r="BI186" s="36" t="str">
        <f t="shared" si="164"/>
        <v/>
      </c>
      <c r="BJ186" s="25" t="str">
        <f t="shared" si="165"/>
        <v/>
      </c>
      <c r="BK186" s="36" t="str">
        <f t="shared" si="166"/>
        <v/>
      </c>
      <c r="BL186" s="25" t="str">
        <f t="shared" si="167"/>
        <v/>
      </c>
      <c r="BM186" s="25" t="str">
        <f t="shared" si="168"/>
        <v/>
      </c>
      <c r="BN186" s="25" t="str">
        <f t="shared" si="169"/>
        <v/>
      </c>
      <c r="BO186" s="23"/>
      <c r="BP186" s="37">
        <f t="shared" si="170"/>
        <v>0</v>
      </c>
      <c r="BQ186" s="37">
        <f t="shared" si="171"/>
        <v>0</v>
      </c>
      <c r="BR186" s="37">
        <f t="shared" si="172"/>
        <v>0</v>
      </c>
      <c r="BS186" s="23"/>
      <c r="BT186" s="25" t="str">
        <f t="shared" si="173"/>
        <v/>
      </c>
      <c r="BU186" s="25" t="str">
        <f t="shared" si="174"/>
        <v/>
      </c>
      <c r="BV186" s="25" t="str">
        <f t="shared" si="175"/>
        <v>&gt;15000</v>
      </c>
      <c r="BW186" s="25" t="e">
        <f t="shared" si="176"/>
        <v>#VALUE!</v>
      </c>
      <c r="BX186" s="25" t="str">
        <f t="shared" si="177"/>
        <v/>
      </c>
      <c r="BY186" s="25" t="str">
        <f t="shared" si="178"/>
        <v>&gt;150000</v>
      </c>
      <c r="BZ186" s="25" t="str">
        <f t="shared" si="179"/>
        <v/>
      </c>
      <c r="CA186" s="25" t="str">
        <f t="shared" si="180"/>
        <v/>
      </c>
      <c r="CB186" s="25" t="str">
        <f t="shared" si="181"/>
        <v>&gt;150000</v>
      </c>
      <c r="CC186" s="23"/>
      <c r="CD186" s="22" t="str">
        <f t="shared" si="182"/>
        <v/>
      </c>
      <c r="CE186" s="30"/>
      <c r="CF186" s="25" t="str">
        <f t="shared" si="183"/>
        <v/>
      </c>
      <c r="CG186" s="38" t="str">
        <f t="shared" si="184"/>
        <v/>
      </c>
      <c r="IA186"/>
      <c r="IB186"/>
      <c r="IC186"/>
      <c r="ID186"/>
      <c r="IE186"/>
      <c r="IF186"/>
      <c r="IG186"/>
      <c r="IH186"/>
      <c r="II186"/>
      <c r="IJ186"/>
    </row>
    <row r="187" spans="1:244" s="4" customFormat="1" x14ac:dyDescent="0.25">
      <c r="A187" s="32">
        <v>183</v>
      </c>
      <c r="B187" s="34"/>
      <c r="C187" s="23"/>
      <c r="D187" s="34"/>
      <c r="E187" s="34"/>
      <c r="F187" s="34"/>
      <c r="G187" s="34"/>
      <c r="H187" s="34"/>
      <c r="I187" s="22"/>
      <c r="J187" s="34"/>
      <c r="K187" s="34"/>
      <c r="L187" s="25"/>
      <c r="M187" s="25" t="str">
        <f t="shared" si="124"/>
        <v/>
      </c>
      <c r="N187" s="25">
        <f t="shared" si="125"/>
        <v>9.9999999999999995E-7</v>
      </c>
      <c r="O187" s="25">
        <f t="shared" si="126"/>
        <v>9.9999999999999995E-7</v>
      </c>
      <c r="P187" s="25">
        <f t="shared" si="127"/>
        <v>9.9999999999999995E-7</v>
      </c>
      <c r="Q187" s="25">
        <f t="shared" si="128"/>
        <v>9.9999999999999995E-7</v>
      </c>
      <c r="R187" s="25">
        <f t="shared" si="129"/>
        <v>9.9999999999999995E-7</v>
      </c>
      <c r="S187" s="25">
        <f t="shared" si="130"/>
        <v>0</v>
      </c>
      <c r="T187" s="25">
        <f t="shared" si="131"/>
        <v>0</v>
      </c>
      <c r="U187" s="25">
        <f t="shared" si="132"/>
        <v>0</v>
      </c>
      <c r="V187" s="25">
        <f t="shared" si="133"/>
        <v>0</v>
      </c>
      <c r="W187" s="25">
        <f t="shared" si="134"/>
        <v>0</v>
      </c>
      <c r="X187" s="25" t="str">
        <f t="shared" si="135"/>
        <v/>
      </c>
      <c r="Y187" s="35" t="str">
        <f t="shared" si="136"/>
        <v/>
      </c>
      <c r="Z187" s="25"/>
      <c r="AA187" s="25" t="str">
        <f t="shared" si="137"/>
        <v/>
      </c>
      <c r="AB187" s="25">
        <f t="shared" si="138"/>
        <v>9.9999999999999995E-7</v>
      </c>
      <c r="AC187" s="25">
        <f t="shared" si="139"/>
        <v>9.9999999999999995E-7</v>
      </c>
      <c r="AD187" s="25">
        <f t="shared" si="140"/>
        <v>0</v>
      </c>
      <c r="AE187" s="25">
        <f t="shared" si="141"/>
        <v>0</v>
      </c>
      <c r="AF187" s="25" t="str">
        <f t="shared" si="142"/>
        <v/>
      </c>
      <c r="AG187" s="35" t="str">
        <f t="shared" si="143"/>
        <v/>
      </c>
      <c r="AH187" s="25"/>
      <c r="AI187" s="25" t="str">
        <f t="shared" si="144"/>
        <v/>
      </c>
      <c r="AJ187" s="25" t="str">
        <f t="shared" si="145"/>
        <v/>
      </c>
      <c r="AK187" s="25" t="str">
        <f t="shared" si="146"/>
        <v/>
      </c>
      <c r="AL187" s="25" t="str">
        <f t="shared" si="147"/>
        <v/>
      </c>
      <c r="AM187" s="25" t="e">
        <f t="shared" si="148"/>
        <v>#VALUE!</v>
      </c>
      <c r="AN187" s="25" t="e">
        <f t="shared" si="149"/>
        <v>#VALUE!</v>
      </c>
      <c r="AO187" s="25" t="str">
        <f t="shared" si="150"/>
        <v/>
      </c>
      <c r="AP187" s="35" t="str">
        <f t="shared" si="151"/>
        <v/>
      </c>
      <c r="AQ187" s="25"/>
      <c r="AR187" s="25">
        <v>5</v>
      </c>
      <c r="AS187" s="25">
        <v>2</v>
      </c>
      <c r="AT187" s="25">
        <v>2</v>
      </c>
      <c r="AU187" s="25">
        <v>0.5</v>
      </c>
      <c r="AV187" s="23"/>
      <c r="AW187" s="36" t="str">
        <f t="shared" si="152"/>
        <v/>
      </c>
      <c r="AX187" s="25" t="str">
        <f t="shared" si="153"/>
        <v/>
      </c>
      <c r="AY187" s="36" t="str">
        <f t="shared" si="154"/>
        <v/>
      </c>
      <c r="AZ187" s="25" t="str">
        <f t="shared" si="155"/>
        <v/>
      </c>
      <c r="BA187" s="36" t="str">
        <f t="shared" si="156"/>
        <v/>
      </c>
      <c r="BB187" s="25" t="str">
        <f t="shared" si="157"/>
        <v/>
      </c>
      <c r="BC187" s="36" t="str">
        <f t="shared" si="158"/>
        <v/>
      </c>
      <c r="BD187" s="25" t="str">
        <f t="shared" si="159"/>
        <v/>
      </c>
      <c r="BE187" s="36" t="str">
        <f t="shared" si="160"/>
        <v/>
      </c>
      <c r="BF187" s="25" t="str">
        <f t="shared" si="161"/>
        <v/>
      </c>
      <c r="BG187" s="36" t="str">
        <f t="shared" si="162"/>
        <v/>
      </c>
      <c r="BH187" s="25" t="str">
        <f t="shared" si="163"/>
        <v/>
      </c>
      <c r="BI187" s="36" t="str">
        <f t="shared" si="164"/>
        <v/>
      </c>
      <c r="BJ187" s="25" t="str">
        <f t="shared" si="165"/>
        <v/>
      </c>
      <c r="BK187" s="36" t="str">
        <f t="shared" si="166"/>
        <v/>
      </c>
      <c r="BL187" s="25" t="str">
        <f t="shared" si="167"/>
        <v/>
      </c>
      <c r="BM187" s="25" t="str">
        <f t="shared" si="168"/>
        <v/>
      </c>
      <c r="BN187" s="25" t="str">
        <f t="shared" si="169"/>
        <v/>
      </c>
      <c r="BO187" s="23"/>
      <c r="BP187" s="37">
        <f t="shared" si="170"/>
        <v>0</v>
      </c>
      <c r="BQ187" s="37">
        <f t="shared" si="171"/>
        <v>0</v>
      </c>
      <c r="BR187" s="37">
        <f t="shared" si="172"/>
        <v>0</v>
      </c>
      <c r="BS187" s="23"/>
      <c r="BT187" s="25" t="str">
        <f t="shared" si="173"/>
        <v/>
      </c>
      <c r="BU187" s="25" t="str">
        <f t="shared" si="174"/>
        <v/>
      </c>
      <c r="BV187" s="25" t="str">
        <f t="shared" si="175"/>
        <v>&gt;15000</v>
      </c>
      <c r="BW187" s="25" t="e">
        <f t="shared" si="176"/>
        <v>#VALUE!</v>
      </c>
      <c r="BX187" s="25" t="str">
        <f t="shared" si="177"/>
        <v/>
      </c>
      <c r="BY187" s="25" t="str">
        <f t="shared" si="178"/>
        <v>&gt;150000</v>
      </c>
      <c r="BZ187" s="25" t="str">
        <f t="shared" si="179"/>
        <v/>
      </c>
      <c r="CA187" s="25" t="str">
        <f t="shared" si="180"/>
        <v/>
      </c>
      <c r="CB187" s="25" t="str">
        <f t="shared" si="181"/>
        <v>&gt;150000</v>
      </c>
      <c r="CC187" s="23"/>
      <c r="CD187" s="22" t="str">
        <f t="shared" si="182"/>
        <v/>
      </c>
      <c r="CE187" s="30"/>
      <c r="CF187" s="25" t="str">
        <f t="shared" si="183"/>
        <v/>
      </c>
      <c r="CG187" s="38" t="str">
        <f t="shared" si="184"/>
        <v/>
      </c>
      <c r="IA187"/>
      <c r="IB187"/>
      <c r="IC187"/>
      <c r="ID187"/>
      <c r="IE187"/>
      <c r="IF187"/>
      <c r="IG187"/>
      <c r="IH187"/>
      <c r="II187"/>
      <c r="IJ187"/>
    </row>
    <row r="188" spans="1:244" s="4" customFormat="1" x14ac:dyDescent="0.25">
      <c r="A188" s="21">
        <v>184</v>
      </c>
      <c r="B188" s="34"/>
      <c r="C188" s="23"/>
      <c r="D188" s="34"/>
      <c r="E188" s="34"/>
      <c r="F188" s="34"/>
      <c r="G188" s="34"/>
      <c r="H188" s="34"/>
      <c r="I188" s="22"/>
      <c r="J188" s="34"/>
      <c r="K188" s="34"/>
      <c r="L188" s="25"/>
      <c r="M188" s="25" t="str">
        <f t="shared" si="124"/>
        <v/>
      </c>
      <c r="N188" s="25">
        <f t="shared" si="125"/>
        <v>9.9999999999999995E-7</v>
      </c>
      <c r="O188" s="25">
        <f t="shared" si="126"/>
        <v>9.9999999999999995E-7</v>
      </c>
      <c r="P188" s="25">
        <f t="shared" si="127"/>
        <v>9.9999999999999995E-7</v>
      </c>
      <c r="Q188" s="25">
        <f t="shared" si="128"/>
        <v>9.9999999999999995E-7</v>
      </c>
      <c r="R188" s="25">
        <f t="shared" si="129"/>
        <v>9.9999999999999995E-7</v>
      </c>
      <c r="S188" s="25">
        <f t="shared" si="130"/>
        <v>0</v>
      </c>
      <c r="T188" s="25">
        <f t="shared" si="131"/>
        <v>0</v>
      </c>
      <c r="U188" s="25">
        <f t="shared" si="132"/>
        <v>0</v>
      </c>
      <c r="V188" s="25">
        <f t="shared" si="133"/>
        <v>0</v>
      </c>
      <c r="W188" s="25">
        <f t="shared" si="134"/>
        <v>0</v>
      </c>
      <c r="X188" s="25" t="str">
        <f t="shared" si="135"/>
        <v/>
      </c>
      <c r="Y188" s="35" t="str">
        <f t="shared" si="136"/>
        <v/>
      </c>
      <c r="Z188" s="25"/>
      <c r="AA188" s="25" t="str">
        <f t="shared" si="137"/>
        <v/>
      </c>
      <c r="AB188" s="25">
        <f t="shared" si="138"/>
        <v>9.9999999999999995E-7</v>
      </c>
      <c r="AC188" s="25">
        <f t="shared" si="139"/>
        <v>9.9999999999999995E-7</v>
      </c>
      <c r="AD188" s="25">
        <f t="shared" si="140"/>
        <v>0</v>
      </c>
      <c r="AE188" s="25">
        <f t="shared" si="141"/>
        <v>0</v>
      </c>
      <c r="AF188" s="25" t="str">
        <f t="shared" si="142"/>
        <v/>
      </c>
      <c r="AG188" s="35" t="str">
        <f t="shared" si="143"/>
        <v/>
      </c>
      <c r="AH188" s="25"/>
      <c r="AI188" s="25" t="str">
        <f t="shared" si="144"/>
        <v/>
      </c>
      <c r="AJ188" s="25" t="str">
        <f t="shared" si="145"/>
        <v/>
      </c>
      <c r="AK188" s="25" t="str">
        <f t="shared" si="146"/>
        <v/>
      </c>
      <c r="AL188" s="25" t="str">
        <f t="shared" si="147"/>
        <v/>
      </c>
      <c r="AM188" s="25" t="e">
        <f t="shared" si="148"/>
        <v>#VALUE!</v>
      </c>
      <c r="AN188" s="25" t="e">
        <f t="shared" si="149"/>
        <v>#VALUE!</v>
      </c>
      <c r="AO188" s="25" t="str">
        <f t="shared" si="150"/>
        <v/>
      </c>
      <c r="AP188" s="35" t="str">
        <f t="shared" si="151"/>
        <v/>
      </c>
      <c r="AQ188" s="25"/>
      <c r="AR188" s="25">
        <v>5</v>
      </c>
      <c r="AS188" s="25">
        <v>2</v>
      </c>
      <c r="AT188" s="25">
        <v>2</v>
      </c>
      <c r="AU188" s="25">
        <v>0.5</v>
      </c>
      <c r="AV188" s="23"/>
      <c r="AW188" s="36" t="str">
        <f t="shared" si="152"/>
        <v/>
      </c>
      <c r="AX188" s="25" t="str">
        <f t="shared" si="153"/>
        <v/>
      </c>
      <c r="AY188" s="36" t="str">
        <f t="shared" si="154"/>
        <v/>
      </c>
      <c r="AZ188" s="25" t="str">
        <f t="shared" si="155"/>
        <v/>
      </c>
      <c r="BA188" s="36" t="str">
        <f t="shared" si="156"/>
        <v/>
      </c>
      <c r="BB188" s="25" t="str">
        <f t="shared" si="157"/>
        <v/>
      </c>
      <c r="BC188" s="36" t="str">
        <f t="shared" si="158"/>
        <v/>
      </c>
      <c r="BD188" s="25" t="str">
        <f t="shared" si="159"/>
        <v/>
      </c>
      <c r="BE188" s="36" t="str">
        <f t="shared" si="160"/>
        <v/>
      </c>
      <c r="BF188" s="25" t="str">
        <f t="shared" si="161"/>
        <v/>
      </c>
      <c r="BG188" s="36" t="str">
        <f t="shared" si="162"/>
        <v/>
      </c>
      <c r="BH188" s="25" t="str">
        <f t="shared" si="163"/>
        <v/>
      </c>
      <c r="BI188" s="36" t="str">
        <f t="shared" si="164"/>
        <v/>
      </c>
      <c r="BJ188" s="25" t="str">
        <f t="shared" si="165"/>
        <v/>
      </c>
      <c r="BK188" s="36" t="str">
        <f t="shared" si="166"/>
        <v/>
      </c>
      <c r="BL188" s="25" t="str">
        <f t="shared" si="167"/>
        <v/>
      </c>
      <c r="BM188" s="25" t="str">
        <f t="shared" si="168"/>
        <v/>
      </c>
      <c r="BN188" s="25" t="str">
        <f t="shared" si="169"/>
        <v/>
      </c>
      <c r="BO188" s="23"/>
      <c r="BP188" s="37">
        <f t="shared" si="170"/>
        <v>0</v>
      </c>
      <c r="BQ188" s="37">
        <f t="shared" si="171"/>
        <v>0</v>
      </c>
      <c r="BR188" s="37">
        <f t="shared" si="172"/>
        <v>0</v>
      </c>
      <c r="BS188" s="23"/>
      <c r="BT188" s="25" t="str">
        <f t="shared" si="173"/>
        <v/>
      </c>
      <c r="BU188" s="25" t="str">
        <f t="shared" si="174"/>
        <v/>
      </c>
      <c r="BV188" s="25" t="str">
        <f t="shared" si="175"/>
        <v>&gt;15000</v>
      </c>
      <c r="BW188" s="25" t="e">
        <f t="shared" si="176"/>
        <v>#VALUE!</v>
      </c>
      <c r="BX188" s="25" t="str">
        <f t="shared" si="177"/>
        <v/>
      </c>
      <c r="BY188" s="25" t="str">
        <f t="shared" si="178"/>
        <v>&gt;150000</v>
      </c>
      <c r="BZ188" s="25" t="str">
        <f t="shared" si="179"/>
        <v/>
      </c>
      <c r="CA188" s="25" t="str">
        <f t="shared" si="180"/>
        <v/>
      </c>
      <c r="CB188" s="25" t="str">
        <f t="shared" si="181"/>
        <v>&gt;150000</v>
      </c>
      <c r="CC188" s="23"/>
      <c r="CD188" s="22" t="str">
        <f t="shared" si="182"/>
        <v/>
      </c>
      <c r="CE188" s="30"/>
      <c r="CF188" s="25" t="str">
        <f t="shared" si="183"/>
        <v/>
      </c>
      <c r="CG188" s="38" t="str">
        <f t="shared" si="184"/>
        <v/>
      </c>
      <c r="IA188"/>
      <c r="IB188"/>
      <c r="IC188"/>
      <c r="ID188"/>
      <c r="IE188"/>
      <c r="IF188"/>
      <c r="IG188"/>
      <c r="IH188"/>
      <c r="II188"/>
      <c r="IJ188"/>
    </row>
    <row r="189" spans="1:244" s="4" customFormat="1" x14ac:dyDescent="0.25">
      <c r="A189" s="32">
        <v>185</v>
      </c>
      <c r="B189" s="34"/>
      <c r="C189" s="23"/>
      <c r="D189" s="34"/>
      <c r="E189" s="34"/>
      <c r="F189" s="34"/>
      <c r="G189" s="34"/>
      <c r="H189" s="34"/>
      <c r="I189" s="22"/>
      <c r="J189" s="34"/>
      <c r="K189" s="34"/>
      <c r="L189" s="25"/>
      <c r="M189" s="25" t="str">
        <f t="shared" si="124"/>
        <v/>
      </c>
      <c r="N189" s="25">
        <f t="shared" si="125"/>
        <v>9.9999999999999995E-7</v>
      </c>
      <c r="O189" s="25">
        <f t="shared" si="126"/>
        <v>9.9999999999999995E-7</v>
      </c>
      <c r="P189" s="25">
        <f t="shared" si="127"/>
        <v>9.9999999999999995E-7</v>
      </c>
      <c r="Q189" s="25">
        <f t="shared" si="128"/>
        <v>9.9999999999999995E-7</v>
      </c>
      <c r="R189" s="25">
        <f t="shared" si="129"/>
        <v>9.9999999999999995E-7</v>
      </c>
      <c r="S189" s="25">
        <f t="shared" si="130"/>
        <v>0</v>
      </c>
      <c r="T189" s="25">
        <f t="shared" si="131"/>
        <v>0</v>
      </c>
      <c r="U189" s="25">
        <f t="shared" si="132"/>
        <v>0</v>
      </c>
      <c r="V189" s="25">
        <f t="shared" si="133"/>
        <v>0</v>
      </c>
      <c r="W189" s="25">
        <f t="shared" si="134"/>
        <v>0</v>
      </c>
      <c r="X189" s="25" t="str">
        <f t="shared" si="135"/>
        <v/>
      </c>
      <c r="Y189" s="35" t="str">
        <f t="shared" si="136"/>
        <v/>
      </c>
      <c r="Z189" s="25"/>
      <c r="AA189" s="25" t="str">
        <f t="shared" si="137"/>
        <v/>
      </c>
      <c r="AB189" s="25">
        <f t="shared" si="138"/>
        <v>9.9999999999999995E-7</v>
      </c>
      <c r="AC189" s="25">
        <f t="shared" si="139"/>
        <v>9.9999999999999995E-7</v>
      </c>
      <c r="AD189" s="25">
        <f t="shared" si="140"/>
        <v>0</v>
      </c>
      <c r="AE189" s="25">
        <f t="shared" si="141"/>
        <v>0</v>
      </c>
      <c r="AF189" s="25" t="str">
        <f t="shared" si="142"/>
        <v/>
      </c>
      <c r="AG189" s="35" t="str">
        <f t="shared" si="143"/>
        <v/>
      </c>
      <c r="AH189" s="25"/>
      <c r="AI189" s="25" t="str">
        <f t="shared" si="144"/>
        <v/>
      </c>
      <c r="AJ189" s="25" t="str">
        <f t="shared" si="145"/>
        <v/>
      </c>
      <c r="AK189" s="25" t="str">
        <f t="shared" si="146"/>
        <v/>
      </c>
      <c r="AL189" s="25" t="str">
        <f t="shared" si="147"/>
        <v/>
      </c>
      <c r="AM189" s="25" t="e">
        <f t="shared" si="148"/>
        <v>#VALUE!</v>
      </c>
      <c r="AN189" s="25" t="e">
        <f t="shared" si="149"/>
        <v>#VALUE!</v>
      </c>
      <c r="AO189" s="25" t="str">
        <f t="shared" si="150"/>
        <v/>
      </c>
      <c r="AP189" s="35" t="str">
        <f t="shared" si="151"/>
        <v/>
      </c>
      <c r="AQ189" s="25"/>
      <c r="AR189" s="25">
        <v>5</v>
      </c>
      <c r="AS189" s="25">
        <v>2</v>
      </c>
      <c r="AT189" s="25">
        <v>2</v>
      </c>
      <c r="AU189" s="25">
        <v>0.5</v>
      </c>
      <c r="AV189" s="23"/>
      <c r="AW189" s="36" t="str">
        <f t="shared" si="152"/>
        <v/>
      </c>
      <c r="AX189" s="25" t="str">
        <f t="shared" si="153"/>
        <v/>
      </c>
      <c r="AY189" s="36" t="str">
        <f t="shared" si="154"/>
        <v/>
      </c>
      <c r="AZ189" s="25" t="str">
        <f t="shared" si="155"/>
        <v/>
      </c>
      <c r="BA189" s="36" t="str">
        <f t="shared" si="156"/>
        <v/>
      </c>
      <c r="BB189" s="25" t="str">
        <f t="shared" si="157"/>
        <v/>
      </c>
      <c r="BC189" s="36" t="str">
        <f t="shared" si="158"/>
        <v/>
      </c>
      <c r="BD189" s="25" t="str">
        <f t="shared" si="159"/>
        <v/>
      </c>
      <c r="BE189" s="36" t="str">
        <f t="shared" si="160"/>
        <v/>
      </c>
      <c r="BF189" s="25" t="str">
        <f t="shared" si="161"/>
        <v/>
      </c>
      <c r="BG189" s="36" t="str">
        <f t="shared" si="162"/>
        <v/>
      </c>
      <c r="BH189" s="25" t="str">
        <f t="shared" si="163"/>
        <v/>
      </c>
      <c r="BI189" s="36" t="str">
        <f t="shared" si="164"/>
        <v/>
      </c>
      <c r="BJ189" s="25" t="str">
        <f t="shared" si="165"/>
        <v/>
      </c>
      <c r="BK189" s="36" t="str">
        <f t="shared" si="166"/>
        <v/>
      </c>
      <c r="BL189" s="25" t="str">
        <f t="shared" si="167"/>
        <v/>
      </c>
      <c r="BM189" s="25" t="str">
        <f t="shared" si="168"/>
        <v/>
      </c>
      <c r="BN189" s="25" t="str">
        <f t="shared" si="169"/>
        <v/>
      </c>
      <c r="BO189" s="23"/>
      <c r="BP189" s="37">
        <f t="shared" si="170"/>
        <v>0</v>
      </c>
      <c r="BQ189" s="37">
        <f t="shared" si="171"/>
        <v>0</v>
      </c>
      <c r="BR189" s="37">
        <f t="shared" si="172"/>
        <v>0</v>
      </c>
      <c r="BS189" s="23"/>
      <c r="BT189" s="25" t="str">
        <f t="shared" si="173"/>
        <v/>
      </c>
      <c r="BU189" s="25" t="str">
        <f t="shared" si="174"/>
        <v/>
      </c>
      <c r="BV189" s="25" t="str">
        <f t="shared" si="175"/>
        <v>&gt;15000</v>
      </c>
      <c r="BW189" s="25" t="e">
        <f t="shared" si="176"/>
        <v>#VALUE!</v>
      </c>
      <c r="BX189" s="25" t="str">
        <f t="shared" si="177"/>
        <v/>
      </c>
      <c r="BY189" s="25" t="str">
        <f t="shared" si="178"/>
        <v>&gt;150000</v>
      </c>
      <c r="BZ189" s="25" t="str">
        <f t="shared" si="179"/>
        <v/>
      </c>
      <c r="CA189" s="25" t="str">
        <f t="shared" si="180"/>
        <v/>
      </c>
      <c r="CB189" s="25" t="str">
        <f t="shared" si="181"/>
        <v>&gt;150000</v>
      </c>
      <c r="CC189" s="23"/>
      <c r="CD189" s="22" t="str">
        <f t="shared" si="182"/>
        <v/>
      </c>
      <c r="CE189" s="30"/>
      <c r="CF189" s="25" t="str">
        <f t="shared" si="183"/>
        <v/>
      </c>
      <c r="CG189" s="38" t="str">
        <f t="shared" si="184"/>
        <v/>
      </c>
      <c r="IA189"/>
      <c r="IB189"/>
      <c r="IC189"/>
      <c r="ID189"/>
      <c r="IE189"/>
      <c r="IF189"/>
      <c r="IG189"/>
      <c r="IH189"/>
      <c r="II189"/>
      <c r="IJ189"/>
    </row>
    <row r="190" spans="1:244" s="4" customFormat="1" x14ac:dyDescent="0.25">
      <c r="A190" s="21">
        <v>186</v>
      </c>
      <c r="B190" s="34"/>
      <c r="C190" s="23"/>
      <c r="D190" s="34"/>
      <c r="E190" s="34"/>
      <c r="F190" s="34"/>
      <c r="G190" s="34"/>
      <c r="H190" s="34"/>
      <c r="I190" s="22"/>
      <c r="J190" s="34"/>
      <c r="K190" s="34"/>
      <c r="L190" s="25"/>
      <c r="M190" s="25" t="str">
        <f t="shared" si="124"/>
        <v/>
      </c>
      <c r="N190" s="25">
        <f t="shared" si="125"/>
        <v>9.9999999999999995E-7</v>
      </c>
      <c r="O190" s="25">
        <f t="shared" si="126"/>
        <v>9.9999999999999995E-7</v>
      </c>
      <c r="P190" s="25">
        <f t="shared" si="127"/>
        <v>9.9999999999999995E-7</v>
      </c>
      <c r="Q190" s="25">
        <f t="shared" si="128"/>
        <v>9.9999999999999995E-7</v>
      </c>
      <c r="R190" s="25">
        <f t="shared" si="129"/>
        <v>9.9999999999999995E-7</v>
      </c>
      <c r="S190" s="25">
        <f t="shared" si="130"/>
        <v>0</v>
      </c>
      <c r="T190" s="25">
        <f t="shared" si="131"/>
        <v>0</v>
      </c>
      <c r="U190" s="25">
        <f t="shared" si="132"/>
        <v>0</v>
      </c>
      <c r="V190" s="25">
        <f t="shared" si="133"/>
        <v>0</v>
      </c>
      <c r="W190" s="25">
        <f t="shared" si="134"/>
        <v>0</v>
      </c>
      <c r="X190" s="25" t="str">
        <f t="shared" si="135"/>
        <v/>
      </c>
      <c r="Y190" s="35" t="str">
        <f t="shared" si="136"/>
        <v/>
      </c>
      <c r="Z190" s="25"/>
      <c r="AA190" s="25" t="str">
        <f t="shared" si="137"/>
        <v/>
      </c>
      <c r="AB190" s="25">
        <f t="shared" si="138"/>
        <v>9.9999999999999995E-7</v>
      </c>
      <c r="AC190" s="25">
        <f t="shared" si="139"/>
        <v>9.9999999999999995E-7</v>
      </c>
      <c r="AD190" s="25">
        <f t="shared" si="140"/>
        <v>0</v>
      </c>
      <c r="AE190" s="25">
        <f t="shared" si="141"/>
        <v>0</v>
      </c>
      <c r="AF190" s="25" t="str">
        <f t="shared" si="142"/>
        <v/>
      </c>
      <c r="AG190" s="35" t="str">
        <f t="shared" si="143"/>
        <v/>
      </c>
      <c r="AH190" s="25"/>
      <c r="AI190" s="25" t="str">
        <f t="shared" si="144"/>
        <v/>
      </c>
      <c r="AJ190" s="25" t="str">
        <f t="shared" si="145"/>
        <v/>
      </c>
      <c r="AK190" s="25" t="str">
        <f t="shared" si="146"/>
        <v/>
      </c>
      <c r="AL190" s="25" t="str">
        <f t="shared" si="147"/>
        <v/>
      </c>
      <c r="AM190" s="25" t="e">
        <f t="shared" si="148"/>
        <v>#VALUE!</v>
      </c>
      <c r="AN190" s="25" t="e">
        <f t="shared" si="149"/>
        <v>#VALUE!</v>
      </c>
      <c r="AO190" s="25" t="str">
        <f t="shared" si="150"/>
        <v/>
      </c>
      <c r="AP190" s="35" t="str">
        <f t="shared" si="151"/>
        <v/>
      </c>
      <c r="AQ190" s="25"/>
      <c r="AR190" s="25">
        <v>5</v>
      </c>
      <c r="AS190" s="25">
        <v>2</v>
      </c>
      <c r="AT190" s="25">
        <v>2</v>
      </c>
      <c r="AU190" s="25">
        <v>0.5</v>
      </c>
      <c r="AV190" s="23"/>
      <c r="AW190" s="36" t="str">
        <f t="shared" si="152"/>
        <v/>
      </c>
      <c r="AX190" s="25" t="str">
        <f t="shared" si="153"/>
        <v/>
      </c>
      <c r="AY190" s="36" t="str">
        <f t="shared" si="154"/>
        <v/>
      </c>
      <c r="AZ190" s="25" t="str">
        <f t="shared" si="155"/>
        <v/>
      </c>
      <c r="BA190" s="36" t="str">
        <f t="shared" si="156"/>
        <v/>
      </c>
      <c r="BB190" s="25" t="str">
        <f t="shared" si="157"/>
        <v/>
      </c>
      <c r="BC190" s="36" t="str">
        <f t="shared" si="158"/>
        <v/>
      </c>
      <c r="BD190" s="25" t="str">
        <f t="shared" si="159"/>
        <v/>
      </c>
      <c r="BE190" s="36" t="str">
        <f t="shared" si="160"/>
        <v/>
      </c>
      <c r="BF190" s="25" t="str">
        <f t="shared" si="161"/>
        <v/>
      </c>
      <c r="BG190" s="36" t="str">
        <f t="shared" si="162"/>
        <v/>
      </c>
      <c r="BH190" s="25" t="str">
        <f t="shared" si="163"/>
        <v/>
      </c>
      <c r="BI190" s="36" t="str">
        <f t="shared" si="164"/>
        <v/>
      </c>
      <c r="BJ190" s="25" t="str">
        <f t="shared" si="165"/>
        <v/>
      </c>
      <c r="BK190" s="36" t="str">
        <f t="shared" si="166"/>
        <v/>
      </c>
      <c r="BL190" s="25" t="str">
        <f t="shared" si="167"/>
        <v/>
      </c>
      <c r="BM190" s="25" t="str">
        <f t="shared" si="168"/>
        <v/>
      </c>
      <c r="BN190" s="25" t="str">
        <f t="shared" si="169"/>
        <v/>
      </c>
      <c r="BO190" s="23"/>
      <c r="BP190" s="37">
        <f t="shared" si="170"/>
        <v>0</v>
      </c>
      <c r="BQ190" s="37">
        <f t="shared" si="171"/>
        <v>0</v>
      </c>
      <c r="BR190" s="37">
        <f t="shared" si="172"/>
        <v>0</v>
      </c>
      <c r="BS190" s="23"/>
      <c r="BT190" s="25" t="str">
        <f t="shared" si="173"/>
        <v/>
      </c>
      <c r="BU190" s="25" t="str">
        <f t="shared" si="174"/>
        <v/>
      </c>
      <c r="BV190" s="25" t="str">
        <f t="shared" si="175"/>
        <v>&gt;15000</v>
      </c>
      <c r="BW190" s="25" t="e">
        <f t="shared" si="176"/>
        <v>#VALUE!</v>
      </c>
      <c r="BX190" s="25" t="str">
        <f t="shared" si="177"/>
        <v/>
      </c>
      <c r="BY190" s="25" t="str">
        <f t="shared" si="178"/>
        <v>&gt;150000</v>
      </c>
      <c r="BZ190" s="25" t="str">
        <f t="shared" si="179"/>
        <v/>
      </c>
      <c r="CA190" s="25" t="str">
        <f t="shared" si="180"/>
        <v/>
      </c>
      <c r="CB190" s="25" t="str">
        <f t="shared" si="181"/>
        <v>&gt;150000</v>
      </c>
      <c r="CC190" s="23"/>
      <c r="CD190" s="22" t="str">
        <f t="shared" si="182"/>
        <v/>
      </c>
      <c r="CE190" s="30"/>
      <c r="CF190" s="25" t="str">
        <f t="shared" si="183"/>
        <v/>
      </c>
      <c r="CG190" s="38" t="str">
        <f t="shared" si="184"/>
        <v/>
      </c>
      <c r="IA190"/>
      <c r="IB190"/>
      <c r="IC190"/>
      <c r="ID190"/>
      <c r="IE190"/>
      <c r="IF190"/>
      <c r="IG190"/>
      <c r="IH190"/>
      <c r="II190"/>
      <c r="IJ190"/>
    </row>
    <row r="191" spans="1:244" s="4" customFormat="1" x14ac:dyDescent="0.25">
      <c r="A191" s="32">
        <v>187</v>
      </c>
      <c r="B191" s="34"/>
      <c r="C191" s="23"/>
      <c r="D191" s="34"/>
      <c r="E191" s="34"/>
      <c r="F191" s="34"/>
      <c r="G191" s="34"/>
      <c r="H191" s="34"/>
      <c r="I191" s="22"/>
      <c r="J191" s="34"/>
      <c r="K191" s="34"/>
      <c r="L191" s="25"/>
      <c r="M191" s="25" t="str">
        <f t="shared" si="124"/>
        <v/>
      </c>
      <c r="N191" s="25">
        <f t="shared" si="125"/>
        <v>9.9999999999999995E-7</v>
      </c>
      <c r="O191" s="25">
        <f t="shared" si="126"/>
        <v>9.9999999999999995E-7</v>
      </c>
      <c r="P191" s="25">
        <f t="shared" si="127"/>
        <v>9.9999999999999995E-7</v>
      </c>
      <c r="Q191" s="25">
        <f t="shared" si="128"/>
        <v>9.9999999999999995E-7</v>
      </c>
      <c r="R191" s="25">
        <f t="shared" si="129"/>
        <v>9.9999999999999995E-7</v>
      </c>
      <c r="S191" s="25">
        <f t="shared" si="130"/>
        <v>0</v>
      </c>
      <c r="T191" s="25">
        <f t="shared" si="131"/>
        <v>0</v>
      </c>
      <c r="U191" s="25">
        <f t="shared" si="132"/>
        <v>0</v>
      </c>
      <c r="V191" s="25">
        <f t="shared" si="133"/>
        <v>0</v>
      </c>
      <c r="W191" s="25">
        <f t="shared" si="134"/>
        <v>0</v>
      </c>
      <c r="X191" s="25" t="str">
        <f t="shared" si="135"/>
        <v/>
      </c>
      <c r="Y191" s="35" t="str">
        <f t="shared" si="136"/>
        <v/>
      </c>
      <c r="Z191" s="25"/>
      <c r="AA191" s="25" t="str">
        <f t="shared" si="137"/>
        <v/>
      </c>
      <c r="AB191" s="25">
        <f t="shared" si="138"/>
        <v>9.9999999999999995E-7</v>
      </c>
      <c r="AC191" s="25">
        <f t="shared" si="139"/>
        <v>9.9999999999999995E-7</v>
      </c>
      <c r="AD191" s="25">
        <f t="shared" si="140"/>
        <v>0</v>
      </c>
      <c r="AE191" s="25">
        <f t="shared" si="141"/>
        <v>0</v>
      </c>
      <c r="AF191" s="25" t="str">
        <f t="shared" si="142"/>
        <v/>
      </c>
      <c r="AG191" s="35" t="str">
        <f t="shared" si="143"/>
        <v/>
      </c>
      <c r="AH191" s="25"/>
      <c r="AI191" s="25" t="str">
        <f t="shared" si="144"/>
        <v/>
      </c>
      <c r="AJ191" s="25" t="str">
        <f t="shared" si="145"/>
        <v/>
      </c>
      <c r="AK191" s="25" t="str">
        <f t="shared" si="146"/>
        <v/>
      </c>
      <c r="AL191" s="25" t="str">
        <f t="shared" si="147"/>
        <v/>
      </c>
      <c r="AM191" s="25" t="e">
        <f t="shared" si="148"/>
        <v>#VALUE!</v>
      </c>
      <c r="AN191" s="25" t="e">
        <f t="shared" si="149"/>
        <v>#VALUE!</v>
      </c>
      <c r="AO191" s="25" t="str">
        <f t="shared" si="150"/>
        <v/>
      </c>
      <c r="AP191" s="35" t="str">
        <f t="shared" si="151"/>
        <v/>
      </c>
      <c r="AQ191" s="25"/>
      <c r="AR191" s="25">
        <v>5</v>
      </c>
      <c r="AS191" s="25">
        <v>2</v>
      </c>
      <c r="AT191" s="25">
        <v>2</v>
      </c>
      <c r="AU191" s="25">
        <v>0.5</v>
      </c>
      <c r="AV191" s="23"/>
      <c r="AW191" s="36" t="str">
        <f t="shared" si="152"/>
        <v/>
      </c>
      <c r="AX191" s="25" t="str">
        <f t="shared" si="153"/>
        <v/>
      </c>
      <c r="AY191" s="36" t="str">
        <f t="shared" si="154"/>
        <v/>
      </c>
      <c r="AZ191" s="25" t="str">
        <f t="shared" si="155"/>
        <v/>
      </c>
      <c r="BA191" s="36" t="str">
        <f t="shared" si="156"/>
        <v/>
      </c>
      <c r="BB191" s="25" t="str">
        <f t="shared" si="157"/>
        <v/>
      </c>
      <c r="BC191" s="36" t="str">
        <f t="shared" si="158"/>
        <v/>
      </c>
      <c r="BD191" s="25" t="str">
        <f t="shared" si="159"/>
        <v/>
      </c>
      <c r="BE191" s="36" t="str">
        <f t="shared" si="160"/>
        <v/>
      </c>
      <c r="BF191" s="25" t="str">
        <f t="shared" si="161"/>
        <v/>
      </c>
      <c r="BG191" s="36" t="str">
        <f t="shared" si="162"/>
        <v/>
      </c>
      <c r="BH191" s="25" t="str">
        <f t="shared" si="163"/>
        <v/>
      </c>
      <c r="BI191" s="36" t="str">
        <f t="shared" si="164"/>
        <v/>
      </c>
      <c r="BJ191" s="25" t="str">
        <f t="shared" si="165"/>
        <v/>
      </c>
      <c r="BK191" s="36" t="str">
        <f t="shared" si="166"/>
        <v/>
      </c>
      <c r="BL191" s="25" t="str">
        <f t="shared" si="167"/>
        <v/>
      </c>
      <c r="BM191" s="25" t="str">
        <f t="shared" si="168"/>
        <v/>
      </c>
      <c r="BN191" s="25" t="str">
        <f t="shared" si="169"/>
        <v/>
      </c>
      <c r="BO191" s="23"/>
      <c r="BP191" s="37">
        <f t="shared" si="170"/>
        <v>0</v>
      </c>
      <c r="BQ191" s="37">
        <f t="shared" si="171"/>
        <v>0</v>
      </c>
      <c r="BR191" s="37">
        <f t="shared" si="172"/>
        <v>0</v>
      </c>
      <c r="BS191" s="23"/>
      <c r="BT191" s="25" t="str">
        <f t="shared" si="173"/>
        <v/>
      </c>
      <c r="BU191" s="25" t="str">
        <f t="shared" si="174"/>
        <v/>
      </c>
      <c r="BV191" s="25" t="str">
        <f t="shared" si="175"/>
        <v>&gt;15000</v>
      </c>
      <c r="BW191" s="25" t="e">
        <f t="shared" si="176"/>
        <v>#VALUE!</v>
      </c>
      <c r="BX191" s="25" t="str">
        <f t="shared" si="177"/>
        <v/>
      </c>
      <c r="BY191" s="25" t="str">
        <f t="shared" si="178"/>
        <v>&gt;150000</v>
      </c>
      <c r="BZ191" s="25" t="str">
        <f t="shared" si="179"/>
        <v/>
      </c>
      <c r="CA191" s="25" t="str">
        <f t="shared" si="180"/>
        <v/>
      </c>
      <c r="CB191" s="25" t="str">
        <f t="shared" si="181"/>
        <v>&gt;150000</v>
      </c>
      <c r="CC191" s="23"/>
      <c r="CD191" s="22" t="str">
        <f t="shared" si="182"/>
        <v/>
      </c>
      <c r="CE191" s="30"/>
      <c r="CF191" s="25" t="str">
        <f t="shared" si="183"/>
        <v/>
      </c>
      <c r="CG191" s="38" t="str">
        <f t="shared" si="184"/>
        <v/>
      </c>
      <c r="IA191"/>
      <c r="IB191"/>
      <c r="IC191"/>
      <c r="ID191"/>
      <c r="IE191"/>
      <c r="IF191"/>
      <c r="IG191"/>
      <c r="IH191"/>
      <c r="II191"/>
      <c r="IJ191"/>
    </row>
    <row r="192" spans="1:244" s="4" customFormat="1" x14ac:dyDescent="0.25">
      <c r="A192" s="21">
        <v>188</v>
      </c>
      <c r="B192" s="34"/>
      <c r="C192" s="23"/>
      <c r="D192" s="34"/>
      <c r="E192" s="34"/>
      <c r="F192" s="34"/>
      <c r="G192" s="34"/>
      <c r="H192" s="34"/>
      <c r="I192" s="22"/>
      <c r="J192" s="34"/>
      <c r="K192" s="34"/>
      <c r="L192" s="25"/>
      <c r="M192" s="25" t="str">
        <f t="shared" si="124"/>
        <v/>
      </c>
      <c r="N192" s="25">
        <f t="shared" si="125"/>
        <v>9.9999999999999995E-7</v>
      </c>
      <c r="O192" s="25">
        <f t="shared" si="126"/>
        <v>9.9999999999999995E-7</v>
      </c>
      <c r="P192" s="25">
        <f t="shared" si="127"/>
        <v>9.9999999999999995E-7</v>
      </c>
      <c r="Q192" s="25">
        <f t="shared" si="128"/>
        <v>9.9999999999999995E-7</v>
      </c>
      <c r="R192" s="25">
        <f t="shared" si="129"/>
        <v>9.9999999999999995E-7</v>
      </c>
      <c r="S192" s="25">
        <f t="shared" si="130"/>
        <v>0</v>
      </c>
      <c r="T192" s="25">
        <f t="shared" si="131"/>
        <v>0</v>
      </c>
      <c r="U192" s="25">
        <f t="shared" si="132"/>
        <v>0</v>
      </c>
      <c r="V192" s="25">
        <f t="shared" si="133"/>
        <v>0</v>
      </c>
      <c r="W192" s="25">
        <f t="shared" si="134"/>
        <v>0</v>
      </c>
      <c r="X192" s="25" t="str">
        <f t="shared" si="135"/>
        <v/>
      </c>
      <c r="Y192" s="35" t="str">
        <f t="shared" si="136"/>
        <v/>
      </c>
      <c r="Z192" s="25"/>
      <c r="AA192" s="25" t="str">
        <f t="shared" si="137"/>
        <v/>
      </c>
      <c r="AB192" s="25">
        <f t="shared" si="138"/>
        <v>9.9999999999999995E-7</v>
      </c>
      <c r="AC192" s="25">
        <f t="shared" si="139"/>
        <v>9.9999999999999995E-7</v>
      </c>
      <c r="AD192" s="25">
        <f t="shared" si="140"/>
        <v>0</v>
      </c>
      <c r="AE192" s="25">
        <f t="shared" si="141"/>
        <v>0</v>
      </c>
      <c r="AF192" s="25" t="str">
        <f t="shared" si="142"/>
        <v/>
      </c>
      <c r="AG192" s="35" t="str">
        <f t="shared" si="143"/>
        <v/>
      </c>
      <c r="AH192" s="25"/>
      <c r="AI192" s="25" t="str">
        <f t="shared" si="144"/>
        <v/>
      </c>
      <c r="AJ192" s="25" t="str">
        <f t="shared" si="145"/>
        <v/>
      </c>
      <c r="AK192" s="25" t="str">
        <f t="shared" si="146"/>
        <v/>
      </c>
      <c r="AL192" s="25" t="str">
        <f t="shared" si="147"/>
        <v/>
      </c>
      <c r="AM192" s="25" t="e">
        <f t="shared" si="148"/>
        <v>#VALUE!</v>
      </c>
      <c r="AN192" s="25" t="e">
        <f t="shared" si="149"/>
        <v>#VALUE!</v>
      </c>
      <c r="AO192" s="25" t="str">
        <f t="shared" si="150"/>
        <v/>
      </c>
      <c r="AP192" s="35" t="str">
        <f t="shared" si="151"/>
        <v/>
      </c>
      <c r="AQ192" s="25"/>
      <c r="AR192" s="25">
        <v>5</v>
      </c>
      <c r="AS192" s="25">
        <v>2</v>
      </c>
      <c r="AT192" s="25">
        <v>2</v>
      </c>
      <c r="AU192" s="25">
        <v>0.5</v>
      </c>
      <c r="AV192" s="23"/>
      <c r="AW192" s="36" t="str">
        <f t="shared" si="152"/>
        <v/>
      </c>
      <c r="AX192" s="25" t="str">
        <f t="shared" si="153"/>
        <v/>
      </c>
      <c r="AY192" s="36" t="str">
        <f t="shared" si="154"/>
        <v/>
      </c>
      <c r="AZ192" s="25" t="str">
        <f t="shared" si="155"/>
        <v/>
      </c>
      <c r="BA192" s="36" t="str">
        <f t="shared" si="156"/>
        <v/>
      </c>
      <c r="BB192" s="25" t="str">
        <f t="shared" si="157"/>
        <v/>
      </c>
      <c r="BC192" s="36" t="str">
        <f t="shared" si="158"/>
        <v/>
      </c>
      <c r="BD192" s="25" t="str">
        <f t="shared" si="159"/>
        <v/>
      </c>
      <c r="BE192" s="36" t="str">
        <f t="shared" si="160"/>
        <v/>
      </c>
      <c r="BF192" s="25" t="str">
        <f t="shared" si="161"/>
        <v/>
      </c>
      <c r="BG192" s="36" t="str">
        <f t="shared" si="162"/>
        <v/>
      </c>
      <c r="BH192" s="25" t="str">
        <f t="shared" si="163"/>
        <v/>
      </c>
      <c r="BI192" s="36" t="str">
        <f t="shared" si="164"/>
        <v/>
      </c>
      <c r="BJ192" s="25" t="str">
        <f t="shared" si="165"/>
        <v/>
      </c>
      <c r="BK192" s="36" t="str">
        <f t="shared" si="166"/>
        <v/>
      </c>
      <c r="BL192" s="25" t="str">
        <f t="shared" si="167"/>
        <v/>
      </c>
      <c r="BM192" s="25" t="str">
        <f t="shared" si="168"/>
        <v/>
      </c>
      <c r="BN192" s="25" t="str">
        <f t="shared" si="169"/>
        <v/>
      </c>
      <c r="BO192" s="23"/>
      <c r="BP192" s="37">
        <f t="shared" si="170"/>
        <v>0</v>
      </c>
      <c r="BQ192" s="37">
        <f t="shared" si="171"/>
        <v>0</v>
      </c>
      <c r="BR192" s="37">
        <f t="shared" si="172"/>
        <v>0</v>
      </c>
      <c r="BS192" s="23"/>
      <c r="BT192" s="25" t="str">
        <f t="shared" si="173"/>
        <v/>
      </c>
      <c r="BU192" s="25" t="str">
        <f t="shared" si="174"/>
        <v/>
      </c>
      <c r="BV192" s="25" t="str">
        <f t="shared" si="175"/>
        <v>&gt;15000</v>
      </c>
      <c r="BW192" s="25" t="e">
        <f t="shared" si="176"/>
        <v>#VALUE!</v>
      </c>
      <c r="BX192" s="25" t="str">
        <f t="shared" si="177"/>
        <v/>
      </c>
      <c r="BY192" s="25" t="str">
        <f t="shared" si="178"/>
        <v>&gt;150000</v>
      </c>
      <c r="BZ192" s="25" t="str">
        <f t="shared" si="179"/>
        <v/>
      </c>
      <c r="CA192" s="25" t="str">
        <f t="shared" si="180"/>
        <v/>
      </c>
      <c r="CB192" s="25" t="str">
        <f t="shared" si="181"/>
        <v>&gt;150000</v>
      </c>
      <c r="CC192" s="23"/>
      <c r="CD192" s="22" t="str">
        <f t="shared" si="182"/>
        <v/>
      </c>
      <c r="CE192" s="30"/>
      <c r="CF192" s="25" t="str">
        <f t="shared" si="183"/>
        <v/>
      </c>
      <c r="CG192" s="38" t="str">
        <f t="shared" si="184"/>
        <v/>
      </c>
      <c r="IA192"/>
      <c r="IB192"/>
      <c r="IC192"/>
      <c r="ID192"/>
      <c r="IE192"/>
      <c r="IF192"/>
      <c r="IG192"/>
      <c r="IH192"/>
      <c r="II192"/>
      <c r="IJ192"/>
    </row>
    <row r="193" spans="1:244" s="4" customFormat="1" x14ac:dyDescent="0.25">
      <c r="A193" s="32">
        <v>189</v>
      </c>
      <c r="B193" s="34"/>
      <c r="C193" s="23"/>
      <c r="D193" s="34"/>
      <c r="E193" s="34"/>
      <c r="F193" s="34"/>
      <c r="G193" s="34"/>
      <c r="H193" s="34"/>
      <c r="I193" s="22"/>
      <c r="J193" s="34"/>
      <c r="K193" s="34"/>
      <c r="L193" s="25"/>
      <c r="M193" s="25" t="str">
        <f t="shared" si="124"/>
        <v/>
      </c>
      <c r="N193" s="25">
        <f t="shared" si="125"/>
        <v>9.9999999999999995E-7</v>
      </c>
      <c r="O193" s="25">
        <f t="shared" si="126"/>
        <v>9.9999999999999995E-7</v>
      </c>
      <c r="P193" s="25">
        <f t="shared" si="127"/>
        <v>9.9999999999999995E-7</v>
      </c>
      <c r="Q193" s="25">
        <f t="shared" si="128"/>
        <v>9.9999999999999995E-7</v>
      </c>
      <c r="R193" s="25">
        <f t="shared" si="129"/>
        <v>9.9999999999999995E-7</v>
      </c>
      <c r="S193" s="25">
        <f t="shared" si="130"/>
        <v>0</v>
      </c>
      <c r="T193" s="25">
        <f t="shared" si="131"/>
        <v>0</v>
      </c>
      <c r="U193" s="25">
        <f t="shared" si="132"/>
        <v>0</v>
      </c>
      <c r="V193" s="25">
        <f t="shared" si="133"/>
        <v>0</v>
      </c>
      <c r="W193" s="25">
        <f t="shared" si="134"/>
        <v>0</v>
      </c>
      <c r="X193" s="25" t="str">
        <f t="shared" si="135"/>
        <v/>
      </c>
      <c r="Y193" s="35" t="str">
        <f t="shared" si="136"/>
        <v/>
      </c>
      <c r="Z193" s="25"/>
      <c r="AA193" s="25" t="str">
        <f t="shared" si="137"/>
        <v/>
      </c>
      <c r="AB193" s="25">
        <f t="shared" si="138"/>
        <v>9.9999999999999995E-7</v>
      </c>
      <c r="AC193" s="25">
        <f t="shared" si="139"/>
        <v>9.9999999999999995E-7</v>
      </c>
      <c r="AD193" s="25">
        <f t="shared" si="140"/>
        <v>0</v>
      </c>
      <c r="AE193" s="25">
        <f t="shared" si="141"/>
        <v>0</v>
      </c>
      <c r="AF193" s="25" t="str">
        <f t="shared" si="142"/>
        <v/>
      </c>
      <c r="AG193" s="35" t="str">
        <f t="shared" si="143"/>
        <v/>
      </c>
      <c r="AH193" s="25"/>
      <c r="AI193" s="25" t="str">
        <f t="shared" si="144"/>
        <v/>
      </c>
      <c r="AJ193" s="25" t="str">
        <f t="shared" si="145"/>
        <v/>
      </c>
      <c r="AK193" s="25" t="str">
        <f t="shared" si="146"/>
        <v/>
      </c>
      <c r="AL193" s="25" t="str">
        <f t="shared" si="147"/>
        <v/>
      </c>
      <c r="AM193" s="25" t="e">
        <f t="shared" si="148"/>
        <v>#VALUE!</v>
      </c>
      <c r="AN193" s="25" t="e">
        <f t="shared" si="149"/>
        <v>#VALUE!</v>
      </c>
      <c r="AO193" s="25" t="str">
        <f t="shared" si="150"/>
        <v/>
      </c>
      <c r="AP193" s="35" t="str">
        <f t="shared" si="151"/>
        <v/>
      </c>
      <c r="AQ193" s="25"/>
      <c r="AR193" s="25">
        <v>5</v>
      </c>
      <c r="AS193" s="25">
        <v>2</v>
      </c>
      <c r="AT193" s="25">
        <v>2</v>
      </c>
      <c r="AU193" s="25">
        <v>0.5</v>
      </c>
      <c r="AV193" s="23"/>
      <c r="AW193" s="36" t="str">
        <f t="shared" si="152"/>
        <v/>
      </c>
      <c r="AX193" s="25" t="str">
        <f t="shared" si="153"/>
        <v/>
      </c>
      <c r="AY193" s="36" t="str">
        <f t="shared" si="154"/>
        <v/>
      </c>
      <c r="AZ193" s="25" t="str">
        <f t="shared" si="155"/>
        <v/>
      </c>
      <c r="BA193" s="36" t="str">
        <f t="shared" si="156"/>
        <v/>
      </c>
      <c r="BB193" s="25" t="str">
        <f t="shared" si="157"/>
        <v/>
      </c>
      <c r="BC193" s="36" t="str">
        <f t="shared" si="158"/>
        <v/>
      </c>
      <c r="BD193" s="25" t="str">
        <f t="shared" si="159"/>
        <v/>
      </c>
      <c r="BE193" s="36" t="str">
        <f t="shared" si="160"/>
        <v/>
      </c>
      <c r="BF193" s="25" t="str">
        <f t="shared" si="161"/>
        <v/>
      </c>
      <c r="BG193" s="36" t="str">
        <f t="shared" si="162"/>
        <v/>
      </c>
      <c r="BH193" s="25" t="str">
        <f t="shared" si="163"/>
        <v/>
      </c>
      <c r="BI193" s="36" t="str">
        <f t="shared" si="164"/>
        <v/>
      </c>
      <c r="BJ193" s="25" t="str">
        <f t="shared" si="165"/>
        <v/>
      </c>
      <c r="BK193" s="36" t="str">
        <f t="shared" si="166"/>
        <v/>
      </c>
      <c r="BL193" s="25" t="str">
        <f t="shared" si="167"/>
        <v/>
      </c>
      <c r="BM193" s="25" t="str">
        <f t="shared" si="168"/>
        <v/>
      </c>
      <c r="BN193" s="25" t="str">
        <f t="shared" si="169"/>
        <v/>
      </c>
      <c r="BO193" s="23"/>
      <c r="BP193" s="37">
        <f t="shared" si="170"/>
        <v>0</v>
      </c>
      <c r="BQ193" s="37">
        <f t="shared" si="171"/>
        <v>0</v>
      </c>
      <c r="BR193" s="37">
        <f t="shared" si="172"/>
        <v>0</v>
      </c>
      <c r="BS193" s="23"/>
      <c r="BT193" s="25" t="str">
        <f t="shared" si="173"/>
        <v/>
      </c>
      <c r="BU193" s="25" t="str">
        <f t="shared" si="174"/>
        <v/>
      </c>
      <c r="BV193" s="25" t="str">
        <f t="shared" si="175"/>
        <v>&gt;15000</v>
      </c>
      <c r="BW193" s="25" t="e">
        <f t="shared" si="176"/>
        <v>#VALUE!</v>
      </c>
      <c r="BX193" s="25" t="str">
        <f t="shared" si="177"/>
        <v/>
      </c>
      <c r="BY193" s="25" t="str">
        <f t="shared" si="178"/>
        <v>&gt;150000</v>
      </c>
      <c r="BZ193" s="25" t="str">
        <f t="shared" si="179"/>
        <v/>
      </c>
      <c r="CA193" s="25" t="str">
        <f t="shared" si="180"/>
        <v/>
      </c>
      <c r="CB193" s="25" t="str">
        <f t="shared" si="181"/>
        <v>&gt;150000</v>
      </c>
      <c r="CC193" s="23"/>
      <c r="CD193" s="22" t="str">
        <f t="shared" si="182"/>
        <v/>
      </c>
      <c r="CE193" s="30"/>
      <c r="CF193" s="25" t="str">
        <f t="shared" si="183"/>
        <v/>
      </c>
      <c r="CG193" s="38" t="str">
        <f t="shared" si="184"/>
        <v/>
      </c>
      <c r="IA193"/>
      <c r="IB193"/>
      <c r="IC193"/>
      <c r="ID193"/>
      <c r="IE193"/>
      <c r="IF193"/>
      <c r="IG193"/>
      <c r="IH193"/>
      <c r="II193"/>
      <c r="IJ193"/>
    </row>
    <row r="194" spans="1:244" s="4" customFormat="1" x14ac:dyDescent="0.25">
      <c r="A194" s="21">
        <v>190</v>
      </c>
      <c r="B194" s="34"/>
      <c r="C194" s="23"/>
      <c r="D194" s="34"/>
      <c r="E194" s="34"/>
      <c r="F194" s="34"/>
      <c r="G194" s="34"/>
      <c r="H194" s="34"/>
      <c r="I194" s="22"/>
      <c r="J194" s="34"/>
      <c r="K194" s="34"/>
      <c r="L194" s="25"/>
      <c r="M194" s="25" t="str">
        <f t="shared" si="124"/>
        <v/>
      </c>
      <c r="N194" s="25">
        <f t="shared" si="125"/>
        <v>9.9999999999999995E-7</v>
      </c>
      <c r="O194" s="25">
        <f t="shared" si="126"/>
        <v>9.9999999999999995E-7</v>
      </c>
      <c r="P194" s="25">
        <f t="shared" si="127"/>
        <v>9.9999999999999995E-7</v>
      </c>
      <c r="Q194" s="25">
        <f t="shared" si="128"/>
        <v>9.9999999999999995E-7</v>
      </c>
      <c r="R194" s="25">
        <f t="shared" si="129"/>
        <v>9.9999999999999995E-7</v>
      </c>
      <c r="S194" s="25">
        <f t="shared" si="130"/>
        <v>0</v>
      </c>
      <c r="T194" s="25">
        <f t="shared" si="131"/>
        <v>0</v>
      </c>
      <c r="U194" s="25">
        <f t="shared" si="132"/>
        <v>0</v>
      </c>
      <c r="V194" s="25">
        <f t="shared" si="133"/>
        <v>0</v>
      </c>
      <c r="W194" s="25">
        <f t="shared" si="134"/>
        <v>0</v>
      </c>
      <c r="X194" s="25" t="str">
        <f t="shared" si="135"/>
        <v/>
      </c>
      <c r="Y194" s="35" t="str">
        <f t="shared" si="136"/>
        <v/>
      </c>
      <c r="Z194" s="25"/>
      <c r="AA194" s="25" t="str">
        <f t="shared" si="137"/>
        <v/>
      </c>
      <c r="AB194" s="25">
        <f t="shared" si="138"/>
        <v>9.9999999999999995E-7</v>
      </c>
      <c r="AC194" s="25">
        <f t="shared" si="139"/>
        <v>9.9999999999999995E-7</v>
      </c>
      <c r="AD194" s="25">
        <f t="shared" si="140"/>
        <v>0</v>
      </c>
      <c r="AE194" s="25">
        <f t="shared" si="141"/>
        <v>0</v>
      </c>
      <c r="AF194" s="25" t="str">
        <f t="shared" si="142"/>
        <v/>
      </c>
      <c r="AG194" s="35" t="str">
        <f t="shared" si="143"/>
        <v/>
      </c>
      <c r="AH194" s="25"/>
      <c r="AI194" s="25" t="str">
        <f t="shared" si="144"/>
        <v/>
      </c>
      <c r="AJ194" s="25" t="str">
        <f t="shared" si="145"/>
        <v/>
      </c>
      <c r="AK194" s="25" t="str">
        <f t="shared" si="146"/>
        <v/>
      </c>
      <c r="AL194" s="25" t="str">
        <f t="shared" si="147"/>
        <v/>
      </c>
      <c r="AM194" s="25" t="e">
        <f t="shared" si="148"/>
        <v>#VALUE!</v>
      </c>
      <c r="AN194" s="25" t="e">
        <f t="shared" si="149"/>
        <v>#VALUE!</v>
      </c>
      <c r="AO194" s="25" t="str">
        <f t="shared" si="150"/>
        <v/>
      </c>
      <c r="AP194" s="35" t="str">
        <f t="shared" si="151"/>
        <v/>
      </c>
      <c r="AQ194" s="25"/>
      <c r="AR194" s="25">
        <v>5</v>
      </c>
      <c r="AS194" s="25">
        <v>2</v>
      </c>
      <c r="AT194" s="25">
        <v>2</v>
      </c>
      <c r="AU194" s="25">
        <v>0.5</v>
      </c>
      <c r="AV194" s="23"/>
      <c r="AW194" s="36" t="str">
        <f t="shared" si="152"/>
        <v/>
      </c>
      <c r="AX194" s="25" t="str">
        <f t="shared" si="153"/>
        <v/>
      </c>
      <c r="AY194" s="36" t="str">
        <f t="shared" si="154"/>
        <v/>
      </c>
      <c r="AZ194" s="25" t="str">
        <f t="shared" si="155"/>
        <v/>
      </c>
      <c r="BA194" s="36" t="str">
        <f t="shared" si="156"/>
        <v/>
      </c>
      <c r="BB194" s="25" t="str">
        <f t="shared" si="157"/>
        <v/>
      </c>
      <c r="BC194" s="36" t="str">
        <f t="shared" si="158"/>
        <v/>
      </c>
      <c r="BD194" s="25" t="str">
        <f t="shared" si="159"/>
        <v/>
      </c>
      <c r="BE194" s="36" t="str">
        <f t="shared" si="160"/>
        <v/>
      </c>
      <c r="BF194" s="25" t="str">
        <f t="shared" si="161"/>
        <v/>
      </c>
      <c r="BG194" s="36" t="str">
        <f t="shared" si="162"/>
        <v/>
      </c>
      <c r="BH194" s="25" t="str">
        <f t="shared" si="163"/>
        <v/>
      </c>
      <c r="BI194" s="36" t="str">
        <f t="shared" si="164"/>
        <v/>
      </c>
      <c r="BJ194" s="25" t="str">
        <f t="shared" si="165"/>
        <v/>
      </c>
      <c r="BK194" s="36" t="str">
        <f t="shared" si="166"/>
        <v/>
      </c>
      <c r="BL194" s="25" t="str">
        <f t="shared" si="167"/>
        <v/>
      </c>
      <c r="BM194" s="25" t="str">
        <f t="shared" si="168"/>
        <v/>
      </c>
      <c r="BN194" s="25" t="str">
        <f t="shared" si="169"/>
        <v/>
      </c>
      <c r="BO194" s="23"/>
      <c r="BP194" s="37">
        <f t="shared" si="170"/>
        <v>0</v>
      </c>
      <c r="BQ194" s="37">
        <f t="shared" si="171"/>
        <v>0</v>
      </c>
      <c r="BR194" s="37">
        <f t="shared" si="172"/>
        <v>0</v>
      </c>
      <c r="BS194" s="23"/>
      <c r="BT194" s="25" t="str">
        <f t="shared" si="173"/>
        <v/>
      </c>
      <c r="BU194" s="25" t="str">
        <f t="shared" si="174"/>
        <v/>
      </c>
      <c r="BV194" s="25" t="str">
        <f t="shared" si="175"/>
        <v>&gt;15000</v>
      </c>
      <c r="BW194" s="25" t="e">
        <f t="shared" si="176"/>
        <v>#VALUE!</v>
      </c>
      <c r="BX194" s="25" t="str">
        <f t="shared" si="177"/>
        <v/>
      </c>
      <c r="BY194" s="25" t="str">
        <f t="shared" si="178"/>
        <v>&gt;150000</v>
      </c>
      <c r="BZ194" s="25" t="str">
        <f t="shared" si="179"/>
        <v/>
      </c>
      <c r="CA194" s="25" t="str">
        <f t="shared" si="180"/>
        <v/>
      </c>
      <c r="CB194" s="25" t="str">
        <f t="shared" si="181"/>
        <v>&gt;150000</v>
      </c>
      <c r="CC194" s="23"/>
      <c r="CD194" s="22" t="str">
        <f t="shared" si="182"/>
        <v/>
      </c>
      <c r="CE194" s="30"/>
      <c r="CF194" s="25" t="str">
        <f t="shared" si="183"/>
        <v/>
      </c>
      <c r="CG194" s="38" t="str">
        <f t="shared" si="184"/>
        <v/>
      </c>
      <c r="IA194"/>
      <c r="IB194"/>
      <c r="IC194"/>
      <c r="ID194"/>
      <c r="IE194"/>
      <c r="IF194"/>
      <c r="IG194"/>
      <c r="IH194"/>
      <c r="II194"/>
      <c r="IJ194"/>
    </row>
    <row r="195" spans="1:244" s="4" customFormat="1" x14ac:dyDescent="0.25">
      <c r="A195" s="32">
        <v>191</v>
      </c>
      <c r="B195" s="34"/>
      <c r="C195" s="23"/>
      <c r="D195" s="34"/>
      <c r="E195" s="34"/>
      <c r="F195" s="34"/>
      <c r="G195" s="34"/>
      <c r="H195" s="34"/>
      <c r="I195" s="22"/>
      <c r="J195" s="34"/>
      <c r="K195" s="34"/>
      <c r="L195" s="25"/>
      <c r="M195" s="25" t="str">
        <f t="shared" si="124"/>
        <v/>
      </c>
      <c r="N195" s="25">
        <f t="shared" si="125"/>
        <v>9.9999999999999995E-7</v>
      </c>
      <c r="O195" s="25">
        <f t="shared" si="126"/>
        <v>9.9999999999999995E-7</v>
      </c>
      <c r="P195" s="25">
        <f t="shared" si="127"/>
        <v>9.9999999999999995E-7</v>
      </c>
      <c r="Q195" s="25">
        <f t="shared" si="128"/>
        <v>9.9999999999999995E-7</v>
      </c>
      <c r="R195" s="25">
        <f t="shared" si="129"/>
        <v>9.9999999999999995E-7</v>
      </c>
      <c r="S195" s="25">
        <f t="shared" si="130"/>
        <v>0</v>
      </c>
      <c r="T195" s="25">
        <f t="shared" si="131"/>
        <v>0</v>
      </c>
      <c r="U195" s="25">
        <f t="shared" si="132"/>
        <v>0</v>
      </c>
      <c r="V195" s="25">
        <f t="shared" si="133"/>
        <v>0</v>
      </c>
      <c r="W195" s="25">
        <f t="shared" si="134"/>
        <v>0</v>
      </c>
      <c r="X195" s="25" t="str">
        <f t="shared" si="135"/>
        <v/>
      </c>
      <c r="Y195" s="35" t="str">
        <f t="shared" si="136"/>
        <v/>
      </c>
      <c r="Z195" s="25"/>
      <c r="AA195" s="25" t="str">
        <f t="shared" si="137"/>
        <v/>
      </c>
      <c r="AB195" s="25">
        <f t="shared" si="138"/>
        <v>9.9999999999999995E-7</v>
      </c>
      <c r="AC195" s="25">
        <f t="shared" si="139"/>
        <v>9.9999999999999995E-7</v>
      </c>
      <c r="AD195" s="25">
        <f t="shared" si="140"/>
        <v>0</v>
      </c>
      <c r="AE195" s="25">
        <f t="shared" si="141"/>
        <v>0</v>
      </c>
      <c r="AF195" s="25" t="str">
        <f t="shared" si="142"/>
        <v/>
      </c>
      <c r="AG195" s="35" t="str">
        <f t="shared" si="143"/>
        <v/>
      </c>
      <c r="AH195" s="25"/>
      <c r="AI195" s="25" t="str">
        <f t="shared" si="144"/>
        <v/>
      </c>
      <c r="AJ195" s="25" t="str">
        <f t="shared" si="145"/>
        <v/>
      </c>
      <c r="AK195" s="25" t="str">
        <f t="shared" si="146"/>
        <v/>
      </c>
      <c r="AL195" s="25" t="str">
        <f t="shared" si="147"/>
        <v/>
      </c>
      <c r="AM195" s="25" t="e">
        <f t="shared" si="148"/>
        <v>#VALUE!</v>
      </c>
      <c r="AN195" s="25" t="e">
        <f t="shared" si="149"/>
        <v>#VALUE!</v>
      </c>
      <c r="AO195" s="25" t="str">
        <f t="shared" si="150"/>
        <v/>
      </c>
      <c r="AP195" s="35" t="str">
        <f t="shared" si="151"/>
        <v/>
      </c>
      <c r="AQ195" s="25"/>
      <c r="AR195" s="25">
        <v>5</v>
      </c>
      <c r="AS195" s="25">
        <v>2</v>
      </c>
      <c r="AT195" s="25">
        <v>2</v>
      </c>
      <c r="AU195" s="25">
        <v>0.5</v>
      </c>
      <c r="AV195" s="23"/>
      <c r="AW195" s="36" t="str">
        <f t="shared" si="152"/>
        <v/>
      </c>
      <c r="AX195" s="25" t="str">
        <f t="shared" si="153"/>
        <v/>
      </c>
      <c r="AY195" s="36" t="str">
        <f t="shared" si="154"/>
        <v/>
      </c>
      <c r="AZ195" s="25" t="str">
        <f t="shared" si="155"/>
        <v/>
      </c>
      <c r="BA195" s="36" t="str">
        <f t="shared" si="156"/>
        <v/>
      </c>
      <c r="BB195" s="25" t="str">
        <f t="shared" si="157"/>
        <v/>
      </c>
      <c r="BC195" s="36" t="str">
        <f t="shared" si="158"/>
        <v/>
      </c>
      <c r="BD195" s="25" t="str">
        <f t="shared" si="159"/>
        <v/>
      </c>
      <c r="BE195" s="36" t="str">
        <f t="shared" si="160"/>
        <v/>
      </c>
      <c r="BF195" s="25" t="str">
        <f t="shared" si="161"/>
        <v/>
      </c>
      <c r="BG195" s="36" t="str">
        <f t="shared" si="162"/>
        <v/>
      </c>
      <c r="BH195" s="25" t="str">
        <f t="shared" si="163"/>
        <v/>
      </c>
      <c r="BI195" s="36" t="str">
        <f t="shared" si="164"/>
        <v/>
      </c>
      <c r="BJ195" s="25" t="str">
        <f t="shared" si="165"/>
        <v/>
      </c>
      <c r="BK195" s="36" t="str">
        <f t="shared" si="166"/>
        <v/>
      </c>
      <c r="BL195" s="25" t="str">
        <f t="shared" si="167"/>
        <v/>
      </c>
      <c r="BM195" s="25" t="str">
        <f t="shared" si="168"/>
        <v/>
      </c>
      <c r="BN195" s="25" t="str">
        <f t="shared" si="169"/>
        <v/>
      </c>
      <c r="BO195" s="23"/>
      <c r="BP195" s="37">
        <f t="shared" si="170"/>
        <v>0</v>
      </c>
      <c r="BQ195" s="37">
        <f t="shared" si="171"/>
        <v>0</v>
      </c>
      <c r="BR195" s="37">
        <f t="shared" si="172"/>
        <v>0</v>
      </c>
      <c r="BS195" s="23"/>
      <c r="BT195" s="25" t="str">
        <f t="shared" si="173"/>
        <v/>
      </c>
      <c r="BU195" s="25" t="str">
        <f t="shared" si="174"/>
        <v/>
      </c>
      <c r="BV195" s="25" t="str">
        <f t="shared" si="175"/>
        <v>&gt;15000</v>
      </c>
      <c r="BW195" s="25" t="e">
        <f t="shared" si="176"/>
        <v>#VALUE!</v>
      </c>
      <c r="BX195" s="25" t="str">
        <f t="shared" si="177"/>
        <v/>
      </c>
      <c r="BY195" s="25" t="str">
        <f t="shared" si="178"/>
        <v>&gt;150000</v>
      </c>
      <c r="BZ195" s="25" t="str">
        <f t="shared" si="179"/>
        <v/>
      </c>
      <c r="CA195" s="25" t="str">
        <f t="shared" si="180"/>
        <v/>
      </c>
      <c r="CB195" s="25" t="str">
        <f t="shared" si="181"/>
        <v>&gt;150000</v>
      </c>
      <c r="CC195" s="23"/>
      <c r="CD195" s="22" t="str">
        <f t="shared" si="182"/>
        <v/>
      </c>
      <c r="CE195" s="30"/>
      <c r="CF195" s="25" t="str">
        <f t="shared" si="183"/>
        <v/>
      </c>
      <c r="CG195" s="38" t="str">
        <f t="shared" si="184"/>
        <v/>
      </c>
      <c r="IA195"/>
      <c r="IB195"/>
      <c r="IC195"/>
      <c r="ID195"/>
      <c r="IE195"/>
      <c r="IF195"/>
      <c r="IG195"/>
      <c r="IH195"/>
      <c r="II195"/>
      <c r="IJ195"/>
    </row>
    <row r="196" spans="1:244" s="4" customFormat="1" x14ac:dyDescent="0.25">
      <c r="A196" s="21">
        <v>192</v>
      </c>
      <c r="B196" s="34"/>
      <c r="C196" s="23"/>
      <c r="D196" s="34"/>
      <c r="E196" s="34"/>
      <c r="F196" s="34"/>
      <c r="G196" s="34"/>
      <c r="H196" s="34"/>
      <c r="I196" s="22"/>
      <c r="J196" s="34"/>
      <c r="K196" s="34"/>
      <c r="L196" s="25"/>
      <c r="M196" s="25" t="str">
        <f t="shared" si="124"/>
        <v/>
      </c>
      <c r="N196" s="25">
        <f t="shared" si="125"/>
        <v>9.9999999999999995E-7</v>
      </c>
      <c r="O196" s="25">
        <f t="shared" si="126"/>
        <v>9.9999999999999995E-7</v>
      </c>
      <c r="P196" s="25">
        <f t="shared" si="127"/>
        <v>9.9999999999999995E-7</v>
      </c>
      <c r="Q196" s="25">
        <f t="shared" si="128"/>
        <v>9.9999999999999995E-7</v>
      </c>
      <c r="R196" s="25">
        <f t="shared" si="129"/>
        <v>9.9999999999999995E-7</v>
      </c>
      <c r="S196" s="25">
        <f t="shared" si="130"/>
        <v>0</v>
      </c>
      <c r="T196" s="25">
        <f t="shared" si="131"/>
        <v>0</v>
      </c>
      <c r="U196" s="25">
        <f t="shared" si="132"/>
        <v>0</v>
      </c>
      <c r="V196" s="25">
        <f t="shared" si="133"/>
        <v>0</v>
      </c>
      <c r="W196" s="25">
        <f t="shared" si="134"/>
        <v>0</v>
      </c>
      <c r="X196" s="25" t="str">
        <f t="shared" si="135"/>
        <v/>
      </c>
      <c r="Y196" s="35" t="str">
        <f t="shared" si="136"/>
        <v/>
      </c>
      <c r="Z196" s="25"/>
      <c r="AA196" s="25" t="str">
        <f t="shared" si="137"/>
        <v/>
      </c>
      <c r="AB196" s="25">
        <f t="shared" si="138"/>
        <v>9.9999999999999995E-7</v>
      </c>
      <c r="AC196" s="25">
        <f t="shared" si="139"/>
        <v>9.9999999999999995E-7</v>
      </c>
      <c r="AD196" s="25">
        <f t="shared" si="140"/>
        <v>0</v>
      </c>
      <c r="AE196" s="25">
        <f t="shared" si="141"/>
        <v>0</v>
      </c>
      <c r="AF196" s="25" t="str">
        <f t="shared" si="142"/>
        <v/>
      </c>
      <c r="AG196" s="35" t="str">
        <f t="shared" si="143"/>
        <v/>
      </c>
      <c r="AH196" s="25"/>
      <c r="AI196" s="25" t="str">
        <f t="shared" si="144"/>
        <v/>
      </c>
      <c r="AJ196" s="25" t="str">
        <f t="shared" si="145"/>
        <v/>
      </c>
      <c r="AK196" s="25" t="str">
        <f t="shared" si="146"/>
        <v/>
      </c>
      <c r="AL196" s="25" t="str">
        <f t="shared" si="147"/>
        <v/>
      </c>
      <c r="AM196" s="25" t="e">
        <f t="shared" si="148"/>
        <v>#VALUE!</v>
      </c>
      <c r="AN196" s="25" t="e">
        <f t="shared" si="149"/>
        <v>#VALUE!</v>
      </c>
      <c r="AO196" s="25" t="str">
        <f t="shared" si="150"/>
        <v/>
      </c>
      <c r="AP196" s="35" t="str">
        <f t="shared" si="151"/>
        <v/>
      </c>
      <c r="AQ196" s="25"/>
      <c r="AR196" s="25">
        <v>5</v>
      </c>
      <c r="AS196" s="25">
        <v>2</v>
      </c>
      <c r="AT196" s="25">
        <v>2</v>
      </c>
      <c r="AU196" s="25">
        <v>0.5</v>
      </c>
      <c r="AV196" s="23"/>
      <c r="AW196" s="36" t="str">
        <f t="shared" si="152"/>
        <v/>
      </c>
      <c r="AX196" s="25" t="str">
        <f t="shared" si="153"/>
        <v/>
      </c>
      <c r="AY196" s="36" t="str">
        <f t="shared" si="154"/>
        <v/>
      </c>
      <c r="AZ196" s="25" t="str">
        <f t="shared" si="155"/>
        <v/>
      </c>
      <c r="BA196" s="36" t="str">
        <f t="shared" si="156"/>
        <v/>
      </c>
      <c r="BB196" s="25" t="str">
        <f t="shared" si="157"/>
        <v/>
      </c>
      <c r="BC196" s="36" t="str">
        <f t="shared" si="158"/>
        <v/>
      </c>
      <c r="BD196" s="25" t="str">
        <f t="shared" si="159"/>
        <v/>
      </c>
      <c r="BE196" s="36" t="str">
        <f t="shared" si="160"/>
        <v/>
      </c>
      <c r="BF196" s="25" t="str">
        <f t="shared" si="161"/>
        <v/>
      </c>
      <c r="BG196" s="36" t="str">
        <f t="shared" si="162"/>
        <v/>
      </c>
      <c r="BH196" s="25" t="str">
        <f t="shared" si="163"/>
        <v/>
      </c>
      <c r="BI196" s="36" t="str">
        <f t="shared" si="164"/>
        <v/>
      </c>
      <c r="BJ196" s="25" t="str">
        <f t="shared" si="165"/>
        <v/>
      </c>
      <c r="BK196" s="36" t="str">
        <f t="shared" si="166"/>
        <v/>
      </c>
      <c r="BL196" s="25" t="str">
        <f t="shared" si="167"/>
        <v/>
      </c>
      <c r="BM196" s="25" t="str">
        <f t="shared" si="168"/>
        <v/>
      </c>
      <c r="BN196" s="25" t="str">
        <f t="shared" si="169"/>
        <v/>
      </c>
      <c r="BO196" s="23"/>
      <c r="BP196" s="37">
        <f t="shared" si="170"/>
        <v>0</v>
      </c>
      <c r="BQ196" s="37">
        <f t="shared" si="171"/>
        <v>0</v>
      </c>
      <c r="BR196" s="37">
        <f t="shared" si="172"/>
        <v>0</v>
      </c>
      <c r="BS196" s="23"/>
      <c r="BT196" s="25" t="str">
        <f t="shared" si="173"/>
        <v/>
      </c>
      <c r="BU196" s="25" t="str">
        <f t="shared" si="174"/>
        <v/>
      </c>
      <c r="BV196" s="25" t="str">
        <f t="shared" si="175"/>
        <v>&gt;15000</v>
      </c>
      <c r="BW196" s="25" t="e">
        <f t="shared" si="176"/>
        <v>#VALUE!</v>
      </c>
      <c r="BX196" s="25" t="str">
        <f t="shared" si="177"/>
        <v/>
      </c>
      <c r="BY196" s="25" t="str">
        <f t="shared" si="178"/>
        <v>&gt;150000</v>
      </c>
      <c r="BZ196" s="25" t="str">
        <f t="shared" si="179"/>
        <v/>
      </c>
      <c r="CA196" s="25" t="str">
        <f t="shared" si="180"/>
        <v/>
      </c>
      <c r="CB196" s="25" t="str">
        <f t="shared" si="181"/>
        <v>&gt;150000</v>
      </c>
      <c r="CC196" s="23"/>
      <c r="CD196" s="22" t="str">
        <f t="shared" si="182"/>
        <v/>
      </c>
      <c r="CE196" s="30"/>
      <c r="CF196" s="25" t="str">
        <f t="shared" si="183"/>
        <v/>
      </c>
      <c r="CG196" s="38" t="str">
        <f t="shared" si="184"/>
        <v/>
      </c>
      <c r="IA196"/>
      <c r="IB196"/>
      <c r="IC196"/>
      <c r="ID196"/>
      <c r="IE196"/>
      <c r="IF196"/>
      <c r="IG196"/>
      <c r="IH196"/>
      <c r="II196"/>
      <c r="IJ196"/>
    </row>
    <row r="197" spans="1:244" s="4" customFormat="1" x14ac:dyDescent="0.25">
      <c r="A197" s="32">
        <v>193</v>
      </c>
      <c r="B197" s="34"/>
      <c r="C197" s="23"/>
      <c r="D197" s="34"/>
      <c r="E197" s="34"/>
      <c r="F197" s="34"/>
      <c r="G197" s="34"/>
      <c r="H197" s="34"/>
      <c r="I197" s="22"/>
      <c r="J197" s="34"/>
      <c r="K197" s="34"/>
      <c r="L197" s="25"/>
      <c r="M197" s="25" t="str">
        <f t="shared" si="124"/>
        <v/>
      </c>
      <c r="N197" s="25">
        <f t="shared" si="125"/>
        <v>9.9999999999999995E-7</v>
      </c>
      <c r="O197" s="25">
        <f t="shared" si="126"/>
        <v>9.9999999999999995E-7</v>
      </c>
      <c r="P197" s="25">
        <f t="shared" si="127"/>
        <v>9.9999999999999995E-7</v>
      </c>
      <c r="Q197" s="25">
        <f t="shared" si="128"/>
        <v>9.9999999999999995E-7</v>
      </c>
      <c r="R197" s="25">
        <f t="shared" si="129"/>
        <v>9.9999999999999995E-7</v>
      </c>
      <c r="S197" s="25">
        <f t="shared" si="130"/>
        <v>0</v>
      </c>
      <c r="T197" s="25">
        <f t="shared" si="131"/>
        <v>0</v>
      </c>
      <c r="U197" s="25">
        <f t="shared" si="132"/>
        <v>0</v>
      </c>
      <c r="V197" s="25">
        <f t="shared" si="133"/>
        <v>0</v>
      </c>
      <c r="W197" s="25">
        <f t="shared" si="134"/>
        <v>0</v>
      </c>
      <c r="X197" s="25" t="str">
        <f t="shared" si="135"/>
        <v/>
      </c>
      <c r="Y197" s="35" t="str">
        <f t="shared" si="136"/>
        <v/>
      </c>
      <c r="Z197" s="25"/>
      <c r="AA197" s="25" t="str">
        <f t="shared" si="137"/>
        <v/>
      </c>
      <c r="AB197" s="25">
        <f t="shared" si="138"/>
        <v>9.9999999999999995E-7</v>
      </c>
      <c r="AC197" s="25">
        <f t="shared" si="139"/>
        <v>9.9999999999999995E-7</v>
      </c>
      <c r="AD197" s="25">
        <f t="shared" si="140"/>
        <v>0</v>
      </c>
      <c r="AE197" s="25">
        <f t="shared" si="141"/>
        <v>0</v>
      </c>
      <c r="AF197" s="25" t="str">
        <f t="shared" si="142"/>
        <v/>
      </c>
      <c r="AG197" s="35" t="str">
        <f t="shared" si="143"/>
        <v/>
      </c>
      <c r="AH197" s="25"/>
      <c r="AI197" s="25" t="str">
        <f t="shared" si="144"/>
        <v/>
      </c>
      <c r="AJ197" s="25" t="str">
        <f t="shared" si="145"/>
        <v/>
      </c>
      <c r="AK197" s="25" t="str">
        <f t="shared" si="146"/>
        <v/>
      </c>
      <c r="AL197" s="25" t="str">
        <f t="shared" si="147"/>
        <v/>
      </c>
      <c r="AM197" s="25" t="e">
        <f t="shared" si="148"/>
        <v>#VALUE!</v>
      </c>
      <c r="AN197" s="25" t="e">
        <f t="shared" si="149"/>
        <v>#VALUE!</v>
      </c>
      <c r="AO197" s="25" t="str">
        <f t="shared" si="150"/>
        <v/>
      </c>
      <c r="AP197" s="35" t="str">
        <f t="shared" si="151"/>
        <v/>
      </c>
      <c r="AQ197" s="25"/>
      <c r="AR197" s="25">
        <v>5</v>
      </c>
      <c r="AS197" s="25">
        <v>2</v>
      </c>
      <c r="AT197" s="25">
        <v>2</v>
      </c>
      <c r="AU197" s="25">
        <v>0.5</v>
      </c>
      <c r="AV197" s="23"/>
      <c r="AW197" s="36" t="str">
        <f t="shared" si="152"/>
        <v/>
      </c>
      <c r="AX197" s="25" t="str">
        <f t="shared" si="153"/>
        <v/>
      </c>
      <c r="AY197" s="36" t="str">
        <f t="shared" si="154"/>
        <v/>
      </c>
      <c r="AZ197" s="25" t="str">
        <f t="shared" si="155"/>
        <v/>
      </c>
      <c r="BA197" s="36" t="str">
        <f t="shared" si="156"/>
        <v/>
      </c>
      <c r="BB197" s="25" t="str">
        <f t="shared" si="157"/>
        <v/>
      </c>
      <c r="BC197" s="36" t="str">
        <f t="shared" si="158"/>
        <v/>
      </c>
      <c r="BD197" s="25" t="str">
        <f t="shared" si="159"/>
        <v/>
      </c>
      <c r="BE197" s="36" t="str">
        <f t="shared" si="160"/>
        <v/>
      </c>
      <c r="BF197" s="25" t="str">
        <f t="shared" si="161"/>
        <v/>
      </c>
      <c r="BG197" s="36" t="str">
        <f t="shared" si="162"/>
        <v/>
      </c>
      <c r="BH197" s="25" t="str">
        <f t="shared" si="163"/>
        <v/>
      </c>
      <c r="BI197" s="36" t="str">
        <f t="shared" si="164"/>
        <v/>
      </c>
      <c r="BJ197" s="25" t="str">
        <f t="shared" si="165"/>
        <v/>
      </c>
      <c r="BK197" s="36" t="str">
        <f t="shared" si="166"/>
        <v/>
      </c>
      <c r="BL197" s="25" t="str">
        <f t="shared" si="167"/>
        <v/>
      </c>
      <c r="BM197" s="25" t="str">
        <f t="shared" si="168"/>
        <v/>
      </c>
      <c r="BN197" s="25" t="str">
        <f t="shared" si="169"/>
        <v/>
      </c>
      <c r="BO197" s="23"/>
      <c r="BP197" s="37">
        <f t="shared" si="170"/>
        <v>0</v>
      </c>
      <c r="BQ197" s="37">
        <f t="shared" si="171"/>
        <v>0</v>
      </c>
      <c r="BR197" s="37">
        <f t="shared" si="172"/>
        <v>0</v>
      </c>
      <c r="BS197" s="23"/>
      <c r="BT197" s="25" t="str">
        <f t="shared" si="173"/>
        <v/>
      </c>
      <c r="BU197" s="25" t="str">
        <f t="shared" si="174"/>
        <v/>
      </c>
      <c r="BV197" s="25" t="str">
        <f t="shared" si="175"/>
        <v>&gt;15000</v>
      </c>
      <c r="BW197" s="25" t="e">
        <f t="shared" si="176"/>
        <v>#VALUE!</v>
      </c>
      <c r="BX197" s="25" t="str">
        <f t="shared" si="177"/>
        <v/>
      </c>
      <c r="BY197" s="25" t="str">
        <f t="shared" si="178"/>
        <v>&gt;150000</v>
      </c>
      <c r="BZ197" s="25" t="str">
        <f t="shared" si="179"/>
        <v/>
      </c>
      <c r="CA197" s="25" t="str">
        <f t="shared" si="180"/>
        <v/>
      </c>
      <c r="CB197" s="25" t="str">
        <f t="shared" si="181"/>
        <v>&gt;150000</v>
      </c>
      <c r="CC197" s="23"/>
      <c r="CD197" s="22" t="str">
        <f t="shared" si="182"/>
        <v/>
      </c>
      <c r="CE197" s="30"/>
      <c r="CF197" s="25" t="str">
        <f t="shared" si="183"/>
        <v/>
      </c>
      <c r="CG197" s="38" t="str">
        <f t="shared" si="184"/>
        <v/>
      </c>
      <c r="IA197"/>
      <c r="IB197"/>
      <c r="IC197"/>
      <c r="ID197"/>
      <c r="IE197"/>
      <c r="IF197"/>
      <c r="IG197"/>
      <c r="IH197"/>
      <c r="II197"/>
      <c r="IJ197"/>
    </row>
    <row r="198" spans="1:244" s="4" customFormat="1" x14ac:dyDescent="0.25">
      <c r="A198" s="21">
        <v>194</v>
      </c>
      <c r="B198" s="34"/>
      <c r="C198" s="23"/>
      <c r="D198" s="34"/>
      <c r="E198" s="34"/>
      <c r="F198" s="34"/>
      <c r="G198" s="34"/>
      <c r="H198" s="34"/>
      <c r="I198" s="22"/>
      <c r="J198" s="34"/>
      <c r="K198" s="34"/>
      <c r="L198" s="25"/>
      <c r="M198" s="25" t="str">
        <f t="shared" ref="M198:M204" si="185">IF(D198="","",IF(SUM(D198:H198)&gt;750,751,SUM(D198:H198)))</f>
        <v/>
      </c>
      <c r="N198" s="25">
        <f t="shared" ref="N198:N204" si="186">IF(D198&gt;0,D198,D198+0.000001)</f>
        <v>9.9999999999999995E-7</v>
      </c>
      <c r="O198" s="25">
        <f t="shared" ref="O198:O204" si="187">IF(E198&gt;0,E198,E198+0.000001)</f>
        <v>9.9999999999999995E-7</v>
      </c>
      <c r="P198" s="25">
        <f t="shared" ref="P198:P204" si="188">IF(F198&gt;0,F198,F198+0.000001)</f>
        <v>9.9999999999999995E-7</v>
      </c>
      <c r="Q198" s="25">
        <f t="shared" ref="Q198:Q204" si="189">IF(G198&gt;0,G198,G198+0.000001)</f>
        <v>9.9999999999999995E-7</v>
      </c>
      <c r="R198" s="25">
        <f t="shared" ref="R198:R204" si="190">IF(H198&gt;0,H198,H198+0.000001)</f>
        <v>9.9999999999999995E-7</v>
      </c>
      <c r="S198" s="25">
        <f t="shared" ref="S198:S204" si="191">(LN(N198/AVERAGE($N198:$R198)))*N198</f>
        <v>0</v>
      </c>
      <c r="T198" s="25">
        <f t="shared" ref="T198:T204" si="192">(LN(O198/AVERAGE($N198:$R198)))*O198</f>
        <v>0</v>
      </c>
      <c r="U198" s="25">
        <f t="shared" ref="U198:U204" si="193">(LN(P198/AVERAGE($N198:$R198)))*P198</f>
        <v>0</v>
      </c>
      <c r="V198" s="25">
        <f t="shared" ref="V198:V204" si="194">(LN(Q198/AVERAGE($N198:$R198)))*Q198</f>
        <v>0</v>
      </c>
      <c r="W198" s="25">
        <f t="shared" ref="W198:W204" si="195">(LN(R198/AVERAGE($N198:$R198)))*R198</f>
        <v>0</v>
      </c>
      <c r="X198" s="25" t="str">
        <f t="shared" ref="X198:X204" si="196">IF(D198="","",SUM(S198:W198)*2)</f>
        <v/>
      </c>
      <c r="Y198" s="35" t="str">
        <f t="shared" ref="Y198:Y204" si="197">IF(D198="","",IF(X198&gt;13.277,"!!!!!","-"))</f>
        <v/>
      </c>
      <c r="Z198" s="25"/>
      <c r="AA198" s="25" t="str">
        <f t="shared" ref="AA198:AA204" si="198">IF(D198="","",IF(SUM(J198:K198)&gt;300,301,SUM(J198:K198)))</f>
        <v/>
      </c>
      <c r="AB198" s="25">
        <f t="shared" ref="AB198:AB204" si="199">IF(J198&gt;0,J198,J198+0.000001)</f>
        <v>9.9999999999999995E-7</v>
      </c>
      <c r="AC198" s="25">
        <f t="shared" ref="AC198:AC204" si="200">IF(K198&gt;0,K198,K198+0.000001)</f>
        <v>9.9999999999999995E-7</v>
      </c>
      <c r="AD198" s="25">
        <f t="shared" ref="AD198:AD204" si="201">(LN(AB198/AVERAGE($AB198:$AC198)))*AB198</f>
        <v>0</v>
      </c>
      <c r="AE198" s="25">
        <f t="shared" ref="AE198:AE204" si="202">(LN(AC198/AVERAGE($AB198:$AC198)))*AC198</f>
        <v>0</v>
      </c>
      <c r="AF198" s="25" t="str">
        <f t="shared" ref="AF198:AF204" si="203">IF(D198="","",SUM(AD198:AE198)*2)</f>
        <v/>
      </c>
      <c r="AG198" s="35" t="str">
        <f t="shared" ref="AG198:AG204" si="204">IF(D198="","",IF(AF198&gt;6.635,"!!!!!","-"))</f>
        <v/>
      </c>
      <c r="AH198" s="25"/>
      <c r="AI198" s="25" t="str">
        <f t="shared" ref="AI198:AI204" si="205">IF(D198="","",SUM(M198,AA198))</f>
        <v/>
      </c>
      <c r="AJ198" s="25" t="str">
        <f t="shared" ref="AJ198:AJ204" si="206">IF(M198&gt;0,M198,M198+0.000001)</f>
        <v/>
      </c>
      <c r="AK198" s="25" t="str">
        <f t="shared" ref="AK198:AK204" si="207">IF(AA198&gt;0,AA198,AA198+0.000001)</f>
        <v/>
      </c>
      <c r="AL198" s="25" t="str">
        <f t="shared" ref="AL198:AL204" si="208">IF(AI198&gt;0,AI198,AI198+0.000001)</f>
        <v/>
      </c>
      <c r="AM198" s="25" t="e">
        <f t="shared" ref="AM198:AM204" si="209">(LN(AJ198/(10*(AL198)/10.4)))*AJ198</f>
        <v>#VALUE!</v>
      </c>
      <c r="AN198" s="25" t="e">
        <f t="shared" ref="AN198:AN204" si="210">(LN(AK198/((0.4*AL198)/10.4)))*AK198</f>
        <v>#VALUE!</v>
      </c>
      <c r="AO198" s="25" t="str">
        <f t="shared" ref="AO198:AO204" si="211">IF(D198="","",2*(AM198+AN198))</f>
        <v/>
      </c>
      <c r="AP198" s="35" t="str">
        <f t="shared" ref="AP198:AP204" si="212">IF(D198="","",IF((M198-AA198)&gt;734,"!!!!!",IF(M198=751,"-",IF(AO198&gt;6.635,"!!!!!","-"))))</f>
        <v/>
      </c>
      <c r="AQ198" s="25"/>
      <c r="AR198" s="25">
        <v>5</v>
      </c>
      <c r="AS198" s="25">
        <v>2</v>
      </c>
      <c r="AT198" s="25">
        <v>2</v>
      </c>
      <c r="AU198" s="25">
        <v>0.5</v>
      </c>
      <c r="AV198" s="23"/>
      <c r="AW198" s="36" t="str">
        <f t="shared" ref="AW198:AW204" si="213">IF(D198="","",(M198/(AR198*AT198*AU198))*100)</f>
        <v/>
      </c>
      <c r="AX198" s="25" t="str">
        <f t="shared" ref="AX198:AX204" si="214">IF(D198="","",IF(AW198&lt;100,ROUND(AW198,0),IF(AW198&lt;1000,ROUND(AW198,-1),IF(AW198&lt;10000,ROUND(AW198,-2),IF(AW198&lt;100000,ROUND(AW198,-3),ROUND(AW198,-4))))))</f>
        <v/>
      </c>
      <c r="AY198" s="36" t="str">
        <f t="shared" ref="AY198:AY204" si="215">IF(D198="","",((M198-(1.96*SQRT(M198)))/(AR198*AT198*AU198))*100)</f>
        <v/>
      </c>
      <c r="AZ198" s="25" t="str">
        <f t="shared" ref="AZ198:AZ204" si="216">IF(D198="","",IF(AY198&lt;100,ROUND(AY198,0),IF(AY198&lt;1000,ROUND(AY198,-1),IF(AY198&lt;10000,ROUND(AY198,-2),IF(AY198&lt;100000,ROUND(AY198,-3),ROUND(AY198,-4))))))</f>
        <v/>
      </c>
      <c r="BA198" s="36" t="str">
        <f t="shared" ref="BA198:BA204" si="217">IF(D198="","",((M198+(1.96*SQRT(M198)))/(AR198*AT198*AU198))*100)</f>
        <v/>
      </c>
      <c r="BB198" s="25" t="str">
        <f t="shared" ref="BB198:BB204" si="218">IF(D198="","",IF(BA198&lt;100,ROUND(BA198,0),IF(BA198&lt;1000,ROUND(BA198,-1),IF(BA198&lt;10000,ROUND(BA198,-2),IF(BA198&lt;100000,ROUND(BA198,-3),ROUND(BA198,-4))))))</f>
        <v/>
      </c>
      <c r="BC198" s="36" t="str">
        <f t="shared" ref="BC198:BC204" si="219">IF(D198="","",(AA198/(0.1*AS198*AT198*AU198))*100)</f>
        <v/>
      </c>
      <c r="BD198" s="25" t="str">
        <f t="shared" ref="BD198:BD204" si="220">IF(D198="","",IF(BC198&lt;100,ROUND(BC198,0),IF(BC198&lt;1000,ROUND(BC198,-1),IF(BC198&lt;10000,ROUND(BC198,-2),IF(BC198&lt;100000,ROUND(BC198,-3),ROUND(BC198,-4))))))</f>
        <v/>
      </c>
      <c r="BE198" s="36" t="str">
        <f t="shared" ref="BE198:BE204" si="221">IF(D198="","",(((AA198-(1.96*SQRT(AA198)))/(0.1*AS198*AT198*AU198))*100))</f>
        <v/>
      </c>
      <c r="BF198" s="25" t="str">
        <f t="shared" ref="BF198:BF204" si="222">IF(D198="","",IF(BE198&lt;100,ROUND(BE198,0),IF(BE198&lt;1000,ROUND(BE198,-1),IF(BE198&lt;10000,ROUND(BE198,-2),IF(BE198&lt;100000,ROUND(BE198,-3),ROUND(BE198,-4))))))</f>
        <v/>
      </c>
      <c r="BG198" s="36" t="str">
        <f t="shared" ref="BG198:BG204" si="223">IF(D198="","",(((AA198+(1.96*SQRT(AA198)))/(0.1*AS198*AT198*AU198))*100))</f>
        <v/>
      </c>
      <c r="BH198" s="25" t="str">
        <f t="shared" ref="BH198:BH204" si="224">IF(D198="","",IF(BG198&lt;100,ROUND(BG198,0),IF(BG198&lt;1000,ROUND(BG198,-1),IF(BG198&lt;10000,ROUND(BG198,-2),IF(BG198&lt;100000,ROUND(BG198,-3),ROUND(BG198,-4))))))</f>
        <v/>
      </c>
      <c r="BI198" s="36" t="str">
        <f t="shared" ref="BI198:BI204" si="225">IF(D198="","",(AI198/(AT198*(AR198+0.1*AS198)*AU198))*100)</f>
        <v/>
      </c>
      <c r="BJ198" s="25" t="str">
        <f t="shared" ref="BJ198:BJ204" si="226">IF(D198="","",IF(BI198&lt;100,ROUND(BI198,0),IF(BI198&lt;1000,ROUND(BI198,-1),IF(BI198&lt;10000,ROUND(BI198,-2),IF(BI198&lt;100000,ROUND(BI198,-3),ROUND(BI198,-4))))))</f>
        <v/>
      </c>
      <c r="BK198" s="36" t="str">
        <f t="shared" ref="BK198:BK204" si="227">IF(D198="","",(((AI198-(1.96*SQRT(AI198)))/(AT198*(AR198+0.1*AS198)*AU198))*100))</f>
        <v/>
      </c>
      <c r="BL198" s="25" t="str">
        <f t="shared" ref="BL198:BL204" si="228">IF(D198="","",IF(BK198&lt;100,ROUND(BK198,0),IF(BK198&lt;1000,ROUND(BK198,-1),IF(BK198&lt;10000,ROUND(BK198,-2),IF(BK198&lt;100000,ROUND(BK198,-3),ROUND(BK198,-4))))))</f>
        <v/>
      </c>
      <c r="BM198" s="25" t="str">
        <f t="shared" ref="BM198:BM204" si="229">IF(D198="","",(((AI198+(1.96*SQRT(AI198)))/(AT198*(AR198+0.1*AS198)*AU198))*100))</f>
        <v/>
      </c>
      <c r="BN198" s="25" t="str">
        <f t="shared" ref="BN198:BN204" si="230">IF(D198="","",IF(BM198&lt;100,ROUND(BM198,0),IF(BM198&lt;1000,ROUND(BM198,-1),IF(BM198&lt;10000,ROUND(BM198,-2),IF(BM198&lt;100000,ROUND(BM198,-3),ROUND(BM198,-4))))))</f>
        <v/>
      </c>
      <c r="BO198" s="23"/>
      <c r="BP198" s="37">
        <f t="shared" ref="BP198:BP204" si="231">IF(Y198="!!!!!",1,0)</f>
        <v>0</v>
      </c>
      <c r="BQ198" s="37">
        <f t="shared" ref="BQ198:BQ204" si="232">IF(AG198="!!!!!",1,0)</f>
        <v>0</v>
      </c>
      <c r="BR198" s="37">
        <f t="shared" ref="BR198:BR204" si="233">IF(M198=751,0,IF(AP198="!!!!!",1,0))</f>
        <v>0</v>
      </c>
      <c r="BS198" s="23"/>
      <c r="BT198" s="25" t="str">
        <f t="shared" ref="BT198:BT204" si="234">IF(M198=751,"&gt;15000",IF(M198=0,"&lt;20",IF(M198=1,"20 estimated",IF(M198=2,"40 estimated",IF(M198=3,"60 estimated",IF(M198=4,"80 estimated",IF(M198=5,"100 estimated",IF(M198=6,"120 estimated",IF(M198=7,"140 estimated",IF(M198=8,"160 estimated",IF(M198=9,"180 estimated",AX198)))))))))))</f>
        <v/>
      </c>
      <c r="BU198" s="25" t="str">
        <f t="shared" ref="BU198:BU204" si="235">IF(M198=751,"n/a",IF(M198=0,"n/a",IF(AZ198&lt;20,"&lt;20",AZ198)))</f>
        <v/>
      </c>
      <c r="BV198" s="25" t="str">
        <f t="shared" ref="BV198:BV204" si="236">IF(M198=751,"n/a",IF(M198=0,"n/a",IF(BB198&lt;20,"&lt;20",IF(BB198&gt;15000,"&gt;15000",BB198))))</f>
        <v>&gt;15000</v>
      </c>
      <c r="BW198" s="25" t="e">
        <f t="shared" ref="BW198:BW204" si="237">IF(AP198="!!!!!","VOID",IF(AG198="!!!!!","&gt;15000",IF((M198-AA198)&gt;734,"VOID",IF(AA198=0,"&lt;500",IF(AA198=1,"500 estimated",IF(AA198=2,"1000 estimated",IF(AA198=3,"1500 estimated",IF(AA198=4,"2000 estimated",IF(AA198=5,"2500 estimated",IF(AA198=6,"3000 estimated",IF(AA198=7,"3500 estimated",IF(AA198=8,"4000 estimated",IF(AA198=9,"4500 estimated",BD198)))))))))))))</f>
        <v>#VALUE!</v>
      </c>
      <c r="BX198" s="25" t="str">
        <f t="shared" ref="BX198:BX204" si="238">IF(AA198=301,"n/a",IF(AA198=0,"n/a",IF(BF198&lt;500,"&lt;500",BF198)))</f>
        <v/>
      </c>
      <c r="BY198" s="25" t="str">
        <f t="shared" ref="BY198:BY204" si="239">IF(AA198=301,"n/a",IF(AA198=0,"n/a",IF(BH198&lt;500,"&lt;500",IF(BH198&gt;150000,"&gt;150000",BH198))))</f>
        <v>&gt;150000</v>
      </c>
      <c r="BZ198" s="25" t="str">
        <f t="shared" ref="BZ198:BZ204" si="240">IF(AI198=0,"&lt;19",IF(AI198=1,"19 estimated",IF(AI198=2,"38 estimated",IF(AI198=3,"58 estimated",IF(AI198=4,"77 estimated",IF(AI198=5,"96 estimated",IF(AI198=6,"120 estimated",IF(AI198=7,"130 estimated",IF(AI198=8,"150 estimated",IF(AI198=9,"170 estimated",BJ198))))))))))</f>
        <v/>
      </c>
      <c r="CA198" s="25" t="str">
        <f t="shared" ref="CA198:CA204" si="241">IF(AI198=1052,"n/a",IF(AI198=0,"n/a",IF(BL198&lt;19,"&lt;19",BL198)))</f>
        <v/>
      </c>
      <c r="CB198" s="25" t="str">
        <f t="shared" ref="CB198:CB204" si="242">IF(AI198=1052,"n/a",IF(AI198=0,"n/a",IF(BN198&lt;19,"&lt;19",IF(BN198&gt;150000,"&gt;150000",BN198))))</f>
        <v>&gt;150000</v>
      </c>
      <c r="CC198" s="23"/>
      <c r="CD198" s="22" t="str">
        <f t="shared" ref="CD198:CD204" si="243">IF(D198="","",IF(BR198=1,"VOID",IF(AI198=1052,"&gt;150000",IF(M198=751,BW198,IF(SUM(BP198:BQ198)=2,"VOID",IF(SUM(BP198:BQ198)=0,BZ198,IF(BP198=0,BT198,BW198)))))))</f>
        <v/>
      </c>
      <c r="CE198" s="30"/>
      <c r="CF198" s="25" t="str">
        <f t="shared" ref="CF198:CF204" si="244">IF(D198="","",IF(CD198="VOID","n/a",IF(BR198=1,"n/a",IF(AI198=1052,"n/a",IF(CD198="&gt;15000","n/a",IF(M198=751,BX198,IF(SUM(BP198:BQ198)=2,"VOID",IF(SUM(BP198:BQ198)=0,CA198,IF(BP198=0,BU198,BX198)))))))))</f>
        <v/>
      </c>
      <c r="CG198" s="38" t="str">
        <f t="shared" ref="CG198:CG204" si="245">IF(D198="","",IF(CD198="VOID","n/a",IF(BR198=1,"n/a",IF(AI198=1052,"n/a",IF(CD198="&gt;15000","n/a",IF(M198=751,BY198,IF(SUM(BP198:BQ198)=2,"VOID",IF(SUM(BP198:BQ198)=0,CB198,IF(BP198=0,BV198,BY198)))))))))</f>
        <v/>
      </c>
      <c r="IA198"/>
      <c r="IB198"/>
      <c r="IC198"/>
      <c r="ID198"/>
      <c r="IE198"/>
      <c r="IF198"/>
      <c r="IG198"/>
      <c r="IH198"/>
      <c r="II198"/>
      <c r="IJ198"/>
    </row>
    <row r="199" spans="1:244" s="4" customFormat="1" x14ac:dyDescent="0.25">
      <c r="A199" s="32">
        <v>195</v>
      </c>
      <c r="B199" s="34"/>
      <c r="C199" s="23"/>
      <c r="D199" s="34"/>
      <c r="E199" s="34"/>
      <c r="F199" s="34"/>
      <c r="G199" s="34"/>
      <c r="H199" s="34"/>
      <c r="I199" s="22"/>
      <c r="J199" s="34"/>
      <c r="K199" s="34"/>
      <c r="L199" s="25"/>
      <c r="M199" s="25" t="str">
        <f t="shared" si="185"/>
        <v/>
      </c>
      <c r="N199" s="25">
        <f t="shared" si="186"/>
        <v>9.9999999999999995E-7</v>
      </c>
      <c r="O199" s="25">
        <f t="shared" si="187"/>
        <v>9.9999999999999995E-7</v>
      </c>
      <c r="P199" s="25">
        <f t="shared" si="188"/>
        <v>9.9999999999999995E-7</v>
      </c>
      <c r="Q199" s="25">
        <f t="shared" si="189"/>
        <v>9.9999999999999995E-7</v>
      </c>
      <c r="R199" s="25">
        <f t="shared" si="190"/>
        <v>9.9999999999999995E-7</v>
      </c>
      <c r="S199" s="25">
        <f t="shared" si="191"/>
        <v>0</v>
      </c>
      <c r="T199" s="25">
        <f t="shared" si="192"/>
        <v>0</v>
      </c>
      <c r="U199" s="25">
        <f t="shared" si="193"/>
        <v>0</v>
      </c>
      <c r="V199" s="25">
        <f t="shared" si="194"/>
        <v>0</v>
      </c>
      <c r="W199" s="25">
        <f t="shared" si="195"/>
        <v>0</v>
      </c>
      <c r="X199" s="25" t="str">
        <f t="shared" si="196"/>
        <v/>
      </c>
      <c r="Y199" s="35" t="str">
        <f t="shared" si="197"/>
        <v/>
      </c>
      <c r="Z199" s="25"/>
      <c r="AA199" s="25" t="str">
        <f t="shared" si="198"/>
        <v/>
      </c>
      <c r="AB199" s="25">
        <f t="shared" si="199"/>
        <v>9.9999999999999995E-7</v>
      </c>
      <c r="AC199" s="25">
        <f t="shared" si="200"/>
        <v>9.9999999999999995E-7</v>
      </c>
      <c r="AD199" s="25">
        <f t="shared" si="201"/>
        <v>0</v>
      </c>
      <c r="AE199" s="25">
        <f t="shared" si="202"/>
        <v>0</v>
      </c>
      <c r="AF199" s="25" t="str">
        <f t="shared" si="203"/>
        <v/>
      </c>
      <c r="AG199" s="35" t="str">
        <f t="shared" si="204"/>
        <v/>
      </c>
      <c r="AH199" s="25"/>
      <c r="AI199" s="25" t="str">
        <f t="shared" si="205"/>
        <v/>
      </c>
      <c r="AJ199" s="25" t="str">
        <f t="shared" si="206"/>
        <v/>
      </c>
      <c r="AK199" s="25" t="str">
        <f t="shared" si="207"/>
        <v/>
      </c>
      <c r="AL199" s="25" t="str">
        <f t="shared" si="208"/>
        <v/>
      </c>
      <c r="AM199" s="25" t="e">
        <f t="shared" si="209"/>
        <v>#VALUE!</v>
      </c>
      <c r="AN199" s="25" t="e">
        <f t="shared" si="210"/>
        <v>#VALUE!</v>
      </c>
      <c r="AO199" s="25" t="str">
        <f t="shared" si="211"/>
        <v/>
      </c>
      <c r="AP199" s="35" t="str">
        <f t="shared" si="212"/>
        <v/>
      </c>
      <c r="AQ199" s="25"/>
      <c r="AR199" s="25">
        <v>5</v>
      </c>
      <c r="AS199" s="25">
        <v>2</v>
      </c>
      <c r="AT199" s="25">
        <v>2</v>
      </c>
      <c r="AU199" s="25">
        <v>0.5</v>
      </c>
      <c r="AV199" s="23"/>
      <c r="AW199" s="36" t="str">
        <f t="shared" si="213"/>
        <v/>
      </c>
      <c r="AX199" s="25" t="str">
        <f t="shared" si="214"/>
        <v/>
      </c>
      <c r="AY199" s="36" t="str">
        <f t="shared" si="215"/>
        <v/>
      </c>
      <c r="AZ199" s="25" t="str">
        <f t="shared" si="216"/>
        <v/>
      </c>
      <c r="BA199" s="36" t="str">
        <f t="shared" si="217"/>
        <v/>
      </c>
      <c r="BB199" s="25" t="str">
        <f t="shared" si="218"/>
        <v/>
      </c>
      <c r="BC199" s="36" t="str">
        <f t="shared" si="219"/>
        <v/>
      </c>
      <c r="BD199" s="25" t="str">
        <f t="shared" si="220"/>
        <v/>
      </c>
      <c r="BE199" s="36" t="str">
        <f t="shared" si="221"/>
        <v/>
      </c>
      <c r="BF199" s="25" t="str">
        <f t="shared" si="222"/>
        <v/>
      </c>
      <c r="BG199" s="36" t="str">
        <f t="shared" si="223"/>
        <v/>
      </c>
      <c r="BH199" s="25" t="str">
        <f t="shared" si="224"/>
        <v/>
      </c>
      <c r="BI199" s="36" t="str">
        <f t="shared" si="225"/>
        <v/>
      </c>
      <c r="BJ199" s="25" t="str">
        <f t="shared" si="226"/>
        <v/>
      </c>
      <c r="BK199" s="36" t="str">
        <f t="shared" si="227"/>
        <v/>
      </c>
      <c r="BL199" s="25" t="str">
        <f t="shared" si="228"/>
        <v/>
      </c>
      <c r="BM199" s="25" t="str">
        <f t="shared" si="229"/>
        <v/>
      </c>
      <c r="BN199" s="25" t="str">
        <f t="shared" si="230"/>
        <v/>
      </c>
      <c r="BO199" s="23"/>
      <c r="BP199" s="37">
        <f t="shared" si="231"/>
        <v>0</v>
      </c>
      <c r="BQ199" s="37">
        <f t="shared" si="232"/>
        <v>0</v>
      </c>
      <c r="BR199" s="37">
        <f t="shared" si="233"/>
        <v>0</v>
      </c>
      <c r="BS199" s="23"/>
      <c r="BT199" s="25" t="str">
        <f t="shared" si="234"/>
        <v/>
      </c>
      <c r="BU199" s="25" t="str">
        <f t="shared" si="235"/>
        <v/>
      </c>
      <c r="BV199" s="25" t="str">
        <f t="shared" si="236"/>
        <v>&gt;15000</v>
      </c>
      <c r="BW199" s="25" t="e">
        <f t="shared" si="237"/>
        <v>#VALUE!</v>
      </c>
      <c r="BX199" s="25" t="str">
        <f t="shared" si="238"/>
        <v/>
      </c>
      <c r="BY199" s="25" t="str">
        <f t="shared" si="239"/>
        <v>&gt;150000</v>
      </c>
      <c r="BZ199" s="25" t="str">
        <f t="shared" si="240"/>
        <v/>
      </c>
      <c r="CA199" s="25" t="str">
        <f t="shared" si="241"/>
        <v/>
      </c>
      <c r="CB199" s="25" t="str">
        <f t="shared" si="242"/>
        <v>&gt;150000</v>
      </c>
      <c r="CC199" s="23"/>
      <c r="CD199" s="22" t="str">
        <f t="shared" si="243"/>
        <v/>
      </c>
      <c r="CE199" s="30"/>
      <c r="CF199" s="25" t="str">
        <f t="shared" si="244"/>
        <v/>
      </c>
      <c r="CG199" s="38" t="str">
        <f t="shared" si="245"/>
        <v/>
      </c>
      <c r="IA199"/>
      <c r="IB199"/>
      <c r="IC199"/>
      <c r="ID199"/>
      <c r="IE199"/>
      <c r="IF199"/>
      <c r="IG199"/>
      <c r="IH199"/>
      <c r="II199"/>
      <c r="IJ199"/>
    </row>
    <row r="200" spans="1:244" s="4" customFormat="1" x14ac:dyDescent="0.25">
      <c r="A200" s="21">
        <v>196</v>
      </c>
      <c r="B200" s="34"/>
      <c r="C200" s="23"/>
      <c r="D200" s="34"/>
      <c r="E200" s="34"/>
      <c r="F200" s="34"/>
      <c r="G200" s="34"/>
      <c r="H200" s="34"/>
      <c r="I200" s="22"/>
      <c r="J200" s="34"/>
      <c r="K200" s="34"/>
      <c r="L200" s="25"/>
      <c r="M200" s="25" t="str">
        <f t="shared" si="185"/>
        <v/>
      </c>
      <c r="N200" s="25">
        <f t="shared" si="186"/>
        <v>9.9999999999999995E-7</v>
      </c>
      <c r="O200" s="25">
        <f t="shared" si="187"/>
        <v>9.9999999999999995E-7</v>
      </c>
      <c r="P200" s="25">
        <f t="shared" si="188"/>
        <v>9.9999999999999995E-7</v>
      </c>
      <c r="Q200" s="25">
        <f t="shared" si="189"/>
        <v>9.9999999999999995E-7</v>
      </c>
      <c r="R200" s="25">
        <f t="shared" si="190"/>
        <v>9.9999999999999995E-7</v>
      </c>
      <c r="S200" s="25">
        <f t="shared" si="191"/>
        <v>0</v>
      </c>
      <c r="T200" s="25">
        <f t="shared" si="192"/>
        <v>0</v>
      </c>
      <c r="U200" s="25">
        <f t="shared" si="193"/>
        <v>0</v>
      </c>
      <c r="V200" s="25">
        <f t="shared" si="194"/>
        <v>0</v>
      </c>
      <c r="W200" s="25">
        <f t="shared" si="195"/>
        <v>0</v>
      </c>
      <c r="X200" s="25" t="str">
        <f t="shared" si="196"/>
        <v/>
      </c>
      <c r="Y200" s="35" t="str">
        <f t="shared" si="197"/>
        <v/>
      </c>
      <c r="Z200" s="25"/>
      <c r="AA200" s="25" t="str">
        <f t="shared" si="198"/>
        <v/>
      </c>
      <c r="AB200" s="25">
        <f t="shared" si="199"/>
        <v>9.9999999999999995E-7</v>
      </c>
      <c r="AC200" s="25">
        <f t="shared" si="200"/>
        <v>9.9999999999999995E-7</v>
      </c>
      <c r="AD200" s="25">
        <f t="shared" si="201"/>
        <v>0</v>
      </c>
      <c r="AE200" s="25">
        <f t="shared" si="202"/>
        <v>0</v>
      </c>
      <c r="AF200" s="25" t="str">
        <f t="shared" si="203"/>
        <v/>
      </c>
      <c r="AG200" s="35" t="str">
        <f t="shared" si="204"/>
        <v/>
      </c>
      <c r="AH200" s="25"/>
      <c r="AI200" s="25" t="str">
        <f t="shared" si="205"/>
        <v/>
      </c>
      <c r="AJ200" s="25" t="str">
        <f t="shared" si="206"/>
        <v/>
      </c>
      <c r="AK200" s="25" t="str">
        <f t="shared" si="207"/>
        <v/>
      </c>
      <c r="AL200" s="25" t="str">
        <f t="shared" si="208"/>
        <v/>
      </c>
      <c r="AM200" s="25" t="e">
        <f t="shared" si="209"/>
        <v>#VALUE!</v>
      </c>
      <c r="AN200" s="25" t="e">
        <f t="shared" si="210"/>
        <v>#VALUE!</v>
      </c>
      <c r="AO200" s="25" t="str">
        <f t="shared" si="211"/>
        <v/>
      </c>
      <c r="AP200" s="35" t="str">
        <f t="shared" si="212"/>
        <v/>
      </c>
      <c r="AQ200" s="25"/>
      <c r="AR200" s="25">
        <v>5</v>
      </c>
      <c r="AS200" s="25">
        <v>2</v>
      </c>
      <c r="AT200" s="25">
        <v>2</v>
      </c>
      <c r="AU200" s="25">
        <v>0.5</v>
      </c>
      <c r="AV200" s="23"/>
      <c r="AW200" s="36" t="str">
        <f t="shared" si="213"/>
        <v/>
      </c>
      <c r="AX200" s="25" t="str">
        <f t="shared" si="214"/>
        <v/>
      </c>
      <c r="AY200" s="36" t="str">
        <f t="shared" si="215"/>
        <v/>
      </c>
      <c r="AZ200" s="25" t="str">
        <f t="shared" si="216"/>
        <v/>
      </c>
      <c r="BA200" s="36" t="str">
        <f t="shared" si="217"/>
        <v/>
      </c>
      <c r="BB200" s="25" t="str">
        <f t="shared" si="218"/>
        <v/>
      </c>
      <c r="BC200" s="36" t="str">
        <f t="shared" si="219"/>
        <v/>
      </c>
      <c r="BD200" s="25" t="str">
        <f t="shared" si="220"/>
        <v/>
      </c>
      <c r="BE200" s="36" t="str">
        <f t="shared" si="221"/>
        <v/>
      </c>
      <c r="BF200" s="25" t="str">
        <f t="shared" si="222"/>
        <v/>
      </c>
      <c r="BG200" s="36" t="str">
        <f t="shared" si="223"/>
        <v/>
      </c>
      <c r="BH200" s="25" t="str">
        <f t="shared" si="224"/>
        <v/>
      </c>
      <c r="BI200" s="36" t="str">
        <f t="shared" si="225"/>
        <v/>
      </c>
      <c r="BJ200" s="25" t="str">
        <f t="shared" si="226"/>
        <v/>
      </c>
      <c r="BK200" s="36" t="str">
        <f t="shared" si="227"/>
        <v/>
      </c>
      <c r="BL200" s="25" t="str">
        <f t="shared" si="228"/>
        <v/>
      </c>
      <c r="BM200" s="25" t="str">
        <f t="shared" si="229"/>
        <v/>
      </c>
      <c r="BN200" s="25" t="str">
        <f t="shared" si="230"/>
        <v/>
      </c>
      <c r="BO200" s="23"/>
      <c r="BP200" s="37">
        <f t="shared" si="231"/>
        <v>0</v>
      </c>
      <c r="BQ200" s="37">
        <f t="shared" si="232"/>
        <v>0</v>
      </c>
      <c r="BR200" s="37">
        <f t="shared" si="233"/>
        <v>0</v>
      </c>
      <c r="BS200" s="23"/>
      <c r="BT200" s="25" t="str">
        <f t="shared" si="234"/>
        <v/>
      </c>
      <c r="BU200" s="25" t="str">
        <f t="shared" si="235"/>
        <v/>
      </c>
      <c r="BV200" s="25" t="str">
        <f t="shared" si="236"/>
        <v>&gt;15000</v>
      </c>
      <c r="BW200" s="25" t="e">
        <f t="shared" si="237"/>
        <v>#VALUE!</v>
      </c>
      <c r="BX200" s="25" t="str">
        <f t="shared" si="238"/>
        <v/>
      </c>
      <c r="BY200" s="25" t="str">
        <f t="shared" si="239"/>
        <v>&gt;150000</v>
      </c>
      <c r="BZ200" s="25" t="str">
        <f t="shared" si="240"/>
        <v/>
      </c>
      <c r="CA200" s="25" t="str">
        <f t="shared" si="241"/>
        <v/>
      </c>
      <c r="CB200" s="25" t="str">
        <f t="shared" si="242"/>
        <v>&gt;150000</v>
      </c>
      <c r="CC200" s="23"/>
      <c r="CD200" s="22" t="str">
        <f t="shared" si="243"/>
        <v/>
      </c>
      <c r="CE200" s="30"/>
      <c r="CF200" s="25" t="str">
        <f t="shared" si="244"/>
        <v/>
      </c>
      <c r="CG200" s="38" t="str">
        <f t="shared" si="245"/>
        <v/>
      </c>
      <c r="IA200"/>
      <c r="IB200"/>
      <c r="IC200"/>
      <c r="ID200"/>
      <c r="IE200"/>
      <c r="IF200"/>
      <c r="IG200"/>
      <c r="IH200"/>
      <c r="II200"/>
      <c r="IJ200"/>
    </row>
    <row r="201" spans="1:244" s="4" customFormat="1" x14ac:dyDescent="0.25">
      <c r="A201" s="32">
        <v>197</v>
      </c>
      <c r="B201" s="34"/>
      <c r="C201" s="23"/>
      <c r="D201" s="34"/>
      <c r="E201" s="34"/>
      <c r="F201" s="34"/>
      <c r="G201" s="34"/>
      <c r="H201" s="34"/>
      <c r="I201" s="22"/>
      <c r="J201" s="34"/>
      <c r="K201" s="34"/>
      <c r="L201" s="25"/>
      <c r="M201" s="25" t="str">
        <f t="shared" si="185"/>
        <v/>
      </c>
      <c r="N201" s="25">
        <f t="shared" si="186"/>
        <v>9.9999999999999995E-7</v>
      </c>
      <c r="O201" s="25">
        <f t="shared" si="187"/>
        <v>9.9999999999999995E-7</v>
      </c>
      <c r="P201" s="25">
        <f t="shared" si="188"/>
        <v>9.9999999999999995E-7</v>
      </c>
      <c r="Q201" s="25">
        <f t="shared" si="189"/>
        <v>9.9999999999999995E-7</v>
      </c>
      <c r="R201" s="25">
        <f t="shared" si="190"/>
        <v>9.9999999999999995E-7</v>
      </c>
      <c r="S201" s="25">
        <f t="shared" si="191"/>
        <v>0</v>
      </c>
      <c r="T201" s="25">
        <f t="shared" si="192"/>
        <v>0</v>
      </c>
      <c r="U201" s="25">
        <f t="shared" si="193"/>
        <v>0</v>
      </c>
      <c r="V201" s="25">
        <f t="shared" si="194"/>
        <v>0</v>
      </c>
      <c r="W201" s="25">
        <f t="shared" si="195"/>
        <v>0</v>
      </c>
      <c r="X201" s="25" t="str">
        <f t="shared" si="196"/>
        <v/>
      </c>
      <c r="Y201" s="35" t="str">
        <f t="shared" si="197"/>
        <v/>
      </c>
      <c r="Z201" s="25"/>
      <c r="AA201" s="25" t="str">
        <f t="shared" si="198"/>
        <v/>
      </c>
      <c r="AB201" s="25">
        <f t="shared" si="199"/>
        <v>9.9999999999999995E-7</v>
      </c>
      <c r="AC201" s="25">
        <f t="shared" si="200"/>
        <v>9.9999999999999995E-7</v>
      </c>
      <c r="AD201" s="25">
        <f t="shared" si="201"/>
        <v>0</v>
      </c>
      <c r="AE201" s="25">
        <f t="shared" si="202"/>
        <v>0</v>
      </c>
      <c r="AF201" s="25" t="str">
        <f t="shared" si="203"/>
        <v/>
      </c>
      <c r="AG201" s="35" t="str">
        <f t="shared" si="204"/>
        <v/>
      </c>
      <c r="AH201" s="25"/>
      <c r="AI201" s="25" t="str">
        <f t="shared" si="205"/>
        <v/>
      </c>
      <c r="AJ201" s="25" t="str">
        <f t="shared" si="206"/>
        <v/>
      </c>
      <c r="AK201" s="25" t="str">
        <f t="shared" si="207"/>
        <v/>
      </c>
      <c r="AL201" s="25" t="str">
        <f t="shared" si="208"/>
        <v/>
      </c>
      <c r="AM201" s="25" t="e">
        <f t="shared" si="209"/>
        <v>#VALUE!</v>
      </c>
      <c r="AN201" s="25" t="e">
        <f t="shared" si="210"/>
        <v>#VALUE!</v>
      </c>
      <c r="AO201" s="25" t="str">
        <f t="shared" si="211"/>
        <v/>
      </c>
      <c r="AP201" s="35" t="str">
        <f t="shared" si="212"/>
        <v/>
      </c>
      <c r="AQ201" s="25"/>
      <c r="AR201" s="25">
        <v>5</v>
      </c>
      <c r="AS201" s="25">
        <v>2</v>
      </c>
      <c r="AT201" s="25">
        <v>2</v>
      </c>
      <c r="AU201" s="25">
        <v>0.5</v>
      </c>
      <c r="AV201" s="23"/>
      <c r="AW201" s="36" t="str">
        <f t="shared" si="213"/>
        <v/>
      </c>
      <c r="AX201" s="25" t="str">
        <f t="shared" si="214"/>
        <v/>
      </c>
      <c r="AY201" s="36" t="str">
        <f t="shared" si="215"/>
        <v/>
      </c>
      <c r="AZ201" s="25" t="str">
        <f t="shared" si="216"/>
        <v/>
      </c>
      <c r="BA201" s="36" t="str">
        <f t="shared" si="217"/>
        <v/>
      </c>
      <c r="BB201" s="25" t="str">
        <f t="shared" si="218"/>
        <v/>
      </c>
      <c r="BC201" s="36" t="str">
        <f t="shared" si="219"/>
        <v/>
      </c>
      <c r="BD201" s="25" t="str">
        <f t="shared" si="220"/>
        <v/>
      </c>
      <c r="BE201" s="36" t="str">
        <f t="shared" si="221"/>
        <v/>
      </c>
      <c r="BF201" s="25" t="str">
        <f t="shared" si="222"/>
        <v/>
      </c>
      <c r="BG201" s="36" t="str">
        <f t="shared" si="223"/>
        <v/>
      </c>
      <c r="BH201" s="25" t="str">
        <f t="shared" si="224"/>
        <v/>
      </c>
      <c r="BI201" s="36" t="str">
        <f t="shared" si="225"/>
        <v/>
      </c>
      <c r="BJ201" s="25" t="str">
        <f t="shared" si="226"/>
        <v/>
      </c>
      <c r="BK201" s="36" t="str">
        <f t="shared" si="227"/>
        <v/>
      </c>
      <c r="BL201" s="25" t="str">
        <f t="shared" si="228"/>
        <v/>
      </c>
      <c r="BM201" s="25" t="str">
        <f t="shared" si="229"/>
        <v/>
      </c>
      <c r="BN201" s="25" t="str">
        <f t="shared" si="230"/>
        <v/>
      </c>
      <c r="BO201" s="23"/>
      <c r="BP201" s="37">
        <f t="shared" si="231"/>
        <v>0</v>
      </c>
      <c r="BQ201" s="37">
        <f t="shared" si="232"/>
        <v>0</v>
      </c>
      <c r="BR201" s="37">
        <f t="shared" si="233"/>
        <v>0</v>
      </c>
      <c r="BS201" s="23"/>
      <c r="BT201" s="25" t="str">
        <f t="shared" si="234"/>
        <v/>
      </c>
      <c r="BU201" s="25" t="str">
        <f t="shared" si="235"/>
        <v/>
      </c>
      <c r="BV201" s="25" t="str">
        <f t="shared" si="236"/>
        <v>&gt;15000</v>
      </c>
      <c r="BW201" s="25" t="e">
        <f t="shared" si="237"/>
        <v>#VALUE!</v>
      </c>
      <c r="BX201" s="25" t="str">
        <f t="shared" si="238"/>
        <v/>
      </c>
      <c r="BY201" s="25" t="str">
        <f t="shared" si="239"/>
        <v>&gt;150000</v>
      </c>
      <c r="BZ201" s="25" t="str">
        <f t="shared" si="240"/>
        <v/>
      </c>
      <c r="CA201" s="25" t="str">
        <f t="shared" si="241"/>
        <v/>
      </c>
      <c r="CB201" s="25" t="str">
        <f t="shared" si="242"/>
        <v>&gt;150000</v>
      </c>
      <c r="CC201" s="23"/>
      <c r="CD201" s="22" t="str">
        <f t="shared" si="243"/>
        <v/>
      </c>
      <c r="CE201" s="30"/>
      <c r="CF201" s="25" t="str">
        <f t="shared" si="244"/>
        <v/>
      </c>
      <c r="CG201" s="38" t="str">
        <f t="shared" si="245"/>
        <v/>
      </c>
      <c r="IA201"/>
      <c r="IB201"/>
      <c r="IC201"/>
      <c r="ID201"/>
      <c r="IE201"/>
      <c r="IF201"/>
      <c r="IG201"/>
      <c r="IH201"/>
      <c r="II201"/>
      <c r="IJ201"/>
    </row>
    <row r="202" spans="1:244" s="4" customFormat="1" x14ac:dyDescent="0.25">
      <c r="A202" s="21">
        <v>198</v>
      </c>
      <c r="B202" s="34"/>
      <c r="C202" s="23"/>
      <c r="D202" s="34"/>
      <c r="E202" s="34"/>
      <c r="F202" s="34"/>
      <c r="G202" s="34"/>
      <c r="H202" s="34"/>
      <c r="I202" s="22"/>
      <c r="J202" s="34"/>
      <c r="K202" s="34"/>
      <c r="L202" s="25"/>
      <c r="M202" s="25" t="str">
        <f t="shared" si="185"/>
        <v/>
      </c>
      <c r="N202" s="25">
        <f t="shared" si="186"/>
        <v>9.9999999999999995E-7</v>
      </c>
      <c r="O202" s="25">
        <f t="shared" si="187"/>
        <v>9.9999999999999995E-7</v>
      </c>
      <c r="P202" s="25">
        <f t="shared" si="188"/>
        <v>9.9999999999999995E-7</v>
      </c>
      <c r="Q202" s="25">
        <f t="shared" si="189"/>
        <v>9.9999999999999995E-7</v>
      </c>
      <c r="R202" s="25">
        <f t="shared" si="190"/>
        <v>9.9999999999999995E-7</v>
      </c>
      <c r="S202" s="25">
        <f t="shared" si="191"/>
        <v>0</v>
      </c>
      <c r="T202" s="25">
        <f t="shared" si="192"/>
        <v>0</v>
      </c>
      <c r="U202" s="25">
        <f t="shared" si="193"/>
        <v>0</v>
      </c>
      <c r="V202" s="25">
        <f t="shared" si="194"/>
        <v>0</v>
      </c>
      <c r="W202" s="25">
        <f t="shared" si="195"/>
        <v>0</v>
      </c>
      <c r="X202" s="25" t="str">
        <f t="shared" si="196"/>
        <v/>
      </c>
      <c r="Y202" s="35" t="str">
        <f t="shared" si="197"/>
        <v/>
      </c>
      <c r="Z202" s="25"/>
      <c r="AA202" s="25" t="str">
        <f t="shared" si="198"/>
        <v/>
      </c>
      <c r="AB202" s="25">
        <f t="shared" si="199"/>
        <v>9.9999999999999995E-7</v>
      </c>
      <c r="AC202" s="25">
        <f t="shared" si="200"/>
        <v>9.9999999999999995E-7</v>
      </c>
      <c r="AD202" s="25">
        <f t="shared" si="201"/>
        <v>0</v>
      </c>
      <c r="AE202" s="25">
        <f t="shared" si="202"/>
        <v>0</v>
      </c>
      <c r="AF202" s="25" t="str">
        <f t="shared" si="203"/>
        <v/>
      </c>
      <c r="AG202" s="35" t="str">
        <f t="shared" si="204"/>
        <v/>
      </c>
      <c r="AH202" s="25"/>
      <c r="AI202" s="25" t="str">
        <f t="shared" si="205"/>
        <v/>
      </c>
      <c r="AJ202" s="25" t="str">
        <f t="shared" si="206"/>
        <v/>
      </c>
      <c r="AK202" s="25" t="str">
        <f t="shared" si="207"/>
        <v/>
      </c>
      <c r="AL202" s="25" t="str">
        <f t="shared" si="208"/>
        <v/>
      </c>
      <c r="AM202" s="25" t="e">
        <f t="shared" si="209"/>
        <v>#VALUE!</v>
      </c>
      <c r="AN202" s="25" t="e">
        <f t="shared" si="210"/>
        <v>#VALUE!</v>
      </c>
      <c r="AO202" s="25" t="str">
        <f t="shared" si="211"/>
        <v/>
      </c>
      <c r="AP202" s="35" t="str">
        <f t="shared" si="212"/>
        <v/>
      </c>
      <c r="AQ202" s="25"/>
      <c r="AR202" s="25">
        <v>5</v>
      </c>
      <c r="AS202" s="25">
        <v>2</v>
      </c>
      <c r="AT202" s="25">
        <v>2</v>
      </c>
      <c r="AU202" s="25">
        <v>0.5</v>
      </c>
      <c r="AV202" s="23"/>
      <c r="AW202" s="36" t="str">
        <f t="shared" si="213"/>
        <v/>
      </c>
      <c r="AX202" s="25" t="str">
        <f t="shared" si="214"/>
        <v/>
      </c>
      <c r="AY202" s="36" t="str">
        <f t="shared" si="215"/>
        <v/>
      </c>
      <c r="AZ202" s="25" t="str">
        <f t="shared" si="216"/>
        <v/>
      </c>
      <c r="BA202" s="36" t="str">
        <f t="shared" si="217"/>
        <v/>
      </c>
      <c r="BB202" s="25" t="str">
        <f t="shared" si="218"/>
        <v/>
      </c>
      <c r="BC202" s="36" t="str">
        <f t="shared" si="219"/>
        <v/>
      </c>
      <c r="BD202" s="25" t="str">
        <f t="shared" si="220"/>
        <v/>
      </c>
      <c r="BE202" s="36" t="str">
        <f t="shared" si="221"/>
        <v/>
      </c>
      <c r="BF202" s="25" t="str">
        <f t="shared" si="222"/>
        <v/>
      </c>
      <c r="BG202" s="36" t="str">
        <f t="shared" si="223"/>
        <v/>
      </c>
      <c r="BH202" s="25" t="str">
        <f t="shared" si="224"/>
        <v/>
      </c>
      <c r="BI202" s="36" t="str">
        <f t="shared" si="225"/>
        <v/>
      </c>
      <c r="BJ202" s="25" t="str">
        <f t="shared" si="226"/>
        <v/>
      </c>
      <c r="BK202" s="36" t="str">
        <f t="shared" si="227"/>
        <v/>
      </c>
      <c r="BL202" s="25" t="str">
        <f t="shared" si="228"/>
        <v/>
      </c>
      <c r="BM202" s="25" t="str">
        <f t="shared" si="229"/>
        <v/>
      </c>
      <c r="BN202" s="25" t="str">
        <f t="shared" si="230"/>
        <v/>
      </c>
      <c r="BO202" s="23"/>
      <c r="BP202" s="37">
        <f t="shared" si="231"/>
        <v>0</v>
      </c>
      <c r="BQ202" s="37">
        <f t="shared" si="232"/>
        <v>0</v>
      </c>
      <c r="BR202" s="37">
        <f t="shared" si="233"/>
        <v>0</v>
      </c>
      <c r="BS202" s="23"/>
      <c r="BT202" s="25" t="str">
        <f t="shared" si="234"/>
        <v/>
      </c>
      <c r="BU202" s="25" t="str">
        <f t="shared" si="235"/>
        <v/>
      </c>
      <c r="BV202" s="25" t="str">
        <f t="shared" si="236"/>
        <v>&gt;15000</v>
      </c>
      <c r="BW202" s="25" t="e">
        <f t="shared" si="237"/>
        <v>#VALUE!</v>
      </c>
      <c r="BX202" s="25" t="str">
        <f t="shared" si="238"/>
        <v/>
      </c>
      <c r="BY202" s="25" t="str">
        <f t="shared" si="239"/>
        <v>&gt;150000</v>
      </c>
      <c r="BZ202" s="25" t="str">
        <f t="shared" si="240"/>
        <v/>
      </c>
      <c r="CA202" s="25" t="str">
        <f t="shared" si="241"/>
        <v/>
      </c>
      <c r="CB202" s="25" t="str">
        <f t="shared" si="242"/>
        <v>&gt;150000</v>
      </c>
      <c r="CC202" s="23"/>
      <c r="CD202" s="22" t="str">
        <f t="shared" si="243"/>
        <v/>
      </c>
      <c r="CE202" s="30"/>
      <c r="CF202" s="25" t="str">
        <f t="shared" si="244"/>
        <v/>
      </c>
      <c r="CG202" s="38" t="str">
        <f t="shared" si="245"/>
        <v/>
      </c>
      <c r="IA202"/>
      <c r="IB202"/>
      <c r="IC202"/>
      <c r="ID202"/>
      <c r="IE202"/>
      <c r="IF202"/>
      <c r="IG202"/>
      <c r="IH202"/>
      <c r="II202"/>
      <c r="IJ202"/>
    </row>
    <row r="203" spans="1:244" s="4" customFormat="1" x14ac:dyDescent="0.25">
      <c r="A203" s="32">
        <v>199</v>
      </c>
      <c r="B203" s="34"/>
      <c r="C203" s="23"/>
      <c r="D203" s="34"/>
      <c r="E203" s="34"/>
      <c r="F203" s="34"/>
      <c r="G203" s="34"/>
      <c r="H203" s="34"/>
      <c r="I203" s="22"/>
      <c r="J203" s="34"/>
      <c r="K203" s="34"/>
      <c r="L203" s="25"/>
      <c r="M203" s="25" t="str">
        <f t="shared" si="185"/>
        <v/>
      </c>
      <c r="N203" s="25">
        <f t="shared" si="186"/>
        <v>9.9999999999999995E-7</v>
      </c>
      <c r="O203" s="25">
        <f t="shared" si="187"/>
        <v>9.9999999999999995E-7</v>
      </c>
      <c r="P203" s="25">
        <f t="shared" si="188"/>
        <v>9.9999999999999995E-7</v>
      </c>
      <c r="Q203" s="25">
        <f t="shared" si="189"/>
        <v>9.9999999999999995E-7</v>
      </c>
      <c r="R203" s="25">
        <f t="shared" si="190"/>
        <v>9.9999999999999995E-7</v>
      </c>
      <c r="S203" s="25">
        <f t="shared" si="191"/>
        <v>0</v>
      </c>
      <c r="T203" s="25">
        <f t="shared" si="192"/>
        <v>0</v>
      </c>
      <c r="U203" s="25">
        <f t="shared" si="193"/>
        <v>0</v>
      </c>
      <c r="V203" s="25">
        <f t="shared" si="194"/>
        <v>0</v>
      </c>
      <c r="W203" s="25">
        <f t="shared" si="195"/>
        <v>0</v>
      </c>
      <c r="X203" s="25" t="str">
        <f t="shared" si="196"/>
        <v/>
      </c>
      <c r="Y203" s="35" t="str">
        <f t="shared" si="197"/>
        <v/>
      </c>
      <c r="Z203" s="25"/>
      <c r="AA203" s="25" t="str">
        <f t="shared" si="198"/>
        <v/>
      </c>
      <c r="AB203" s="25">
        <f t="shared" si="199"/>
        <v>9.9999999999999995E-7</v>
      </c>
      <c r="AC203" s="25">
        <f t="shared" si="200"/>
        <v>9.9999999999999995E-7</v>
      </c>
      <c r="AD203" s="25">
        <f t="shared" si="201"/>
        <v>0</v>
      </c>
      <c r="AE203" s="25">
        <f t="shared" si="202"/>
        <v>0</v>
      </c>
      <c r="AF203" s="25" t="str">
        <f t="shared" si="203"/>
        <v/>
      </c>
      <c r="AG203" s="35" t="str">
        <f t="shared" si="204"/>
        <v/>
      </c>
      <c r="AH203" s="25"/>
      <c r="AI203" s="25" t="str">
        <f t="shared" si="205"/>
        <v/>
      </c>
      <c r="AJ203" s="25" t="str">
        <f t="shared" si="206"/>
        <v/>
      </c>
      <c r="AK203" s="25" t="str">
        <f t="shared" si="207"/>
        <v/>
      </c>
      <c r="AL203" s="25" t="str">
        <f t="shared" si="208"/>
        <v/>
      </c>
      <c r="AM203" s="25" t="e">
        <f t="shared" si="209"/>
        <v>#VALUE!</v>
      </c>
      <c r="AN203" s="25" t="e">
        <f t="shared" si="210"/>
        <v>#VALUE!</v>
      </c>
      <c r="AO203" s="25" t="str">
        <f t="shared" si="211"/>
        <v/>
      </c>
      <c r="AP203" s="35" t="str">
        <f t="shared" si="212"/>
        <v/>
      </c>
      <c r="AQ203" s="25"/>
      <c r="AR203" s="25">
        <v>5</v>
      </c>
      <c r="AS203" s="25">
        <v>2</v>
      </c>
      <c r="AT203" s="25">
        <v>2</v>
      </c>
      <c r="AU203" s="25">
        <v>0.5</v>
      </c>
      <c r="AV203" s="23"/>
      <c r="AW203" s="36" t="str">
        <f t="shared" si="213"/>
        <v/>
      </c>
      <c r="AX203" s="25" t="str">
        <f t="shared" si="214"/>
        <v/>
      </c>
      <c r="AY203" s="36" t="str">
        <f t="shared" si="215"/>
        <v/>
      </c>
      <c r="AZ203" s="25" t="str">
        <f t="shared" si="216"/>
        <v/>
      </c>
      <c r="BA203" s="36" t="str">
        <f t="shared" si="217"/>
        <v/>
      </c>
      <c r="BB203" s="25" t="str">
        <f t="shared" si="218"/>
        <v/>
      </c>
      <c r="BC203" s="36" t="str">
        <f t="shared" si="219"/>
        <v/>
      </c>
      <c r="BD203" s="25" t="str">
        <f t="shared" si="220"/>
        <v/>
      </c>
      <c r="BE203" s="36" t="str">
        <f t="shared" si="221"/>
        <v/>
      </c>
      <c r="BF203" s="25" t="str">
        <f t="shared" si="222"/>
        <v/>
      </c>
      <c r="BG203" s="36" t="str">
        <f t="shared" si="223"/>
        <v/>
      </c>
      <c r="BH203" s="25" t="str">
        <f t="shared" si="224"/>
        <v/>
      </c>
      <c r="BI203" s="36" t="str">
        <f t="shared" si="225"/>
        <v/>
      </c>
      <c r="BJ203" s="25" t="str">
        <f t="shared" si="226"/>
        <v/>
      </c>
      <c r="BK203" s="36" t="str">
        <f t="shared" si="227"/>
        <v/>
      </c>
      <c r="BL203" s="25" t="str">
        <f t="shared" si="228"/>
        <v/>
      </c>
      <c r="BM203" s="25" t="str">
        <f t="shared" si="229"/>
        <v/>
      </c>
      <c r="BN203" s="25" t="str">
        <f t="shared" si="230"/>
        <v/>
      </c>
      <c r="BO203" s="23"/>
      <c r="BP203" s="37">
        <f t="shared" si="231"/>
        <v>0</v>
      </c>
      <c r="BQ203" s="37">
        <f t="shared" si="232"/>
        <v>0</v>
      </c>
      <c r="BR203" s="37">
        <f t="shared" si="233"/>
        <v>0</v>
      </c>
      <c r="BS203" s="23"/>
      <c r="BT203" s="25" t="str">
        <f t="shared" si="234"/>
        <v/>
      </c>
      <c r="BU203" s="25" t="str">
        <f t="shared" si="235"/>
        <v/>
      </c>
      <c r="BV203" s="25" t="str">
        <f t="shared" si="236"/>
        <v>&gt;15000</v>
      </c>
      <c r="BW203" s="25" t="e">
        <f t="shared" si="237"/>
        <v>#VALUE!</v>
      </c>
      <c r="BX203" s="25" t="str">
        <f t="shared" si="238"/>
        <v/>
      </c>
      <c r="BY203" s="25" t="str">
        <f t="shared" si="239"/>
        <v>&gt;150000</v>
      </c>
      <c r="BZ203" s="25" t="str">
        <f t="shared" si="240"/>
        <v/>
      </c>
      <c r="CA203" s="25" t="str">
        <f t="shared" si="241"/>
        <v/>
      </c>
      <c r="CB203" s="25" t="str">
        <f t="shared" si="242"/>
        <v>&gt;150000</v>
      </c>
      <c r="CC203" s="23"/>
      <c r="CD203" s="22" t="str">
        <f t="shared" si="243"/>
        <v/>
      </c>
      <c r="CE203" s="30"/>
      <c r="CF203" s="25" t="str">
        <f t="shared" si="244"/>
        <v/>
      </c>
      <c r="CG203" s="38" t="str">
        <f t="shared" si="245"/>
        <v/>
      </c>
      <c r="IA203"/>
      <c r="IB203"/>
      <c r="IC203"/>
      <c r="ID203"/>
      <c r="IE203"/>
      <c r="IF203"/>
      <c r="IG203"/>
      <c r="IH203"/>
      <c r="II203"/>
      <c r="IJ203"/>
    </row>
    <row r="204" spans="1:244" s="4" customFormat="1" ht="15.75" thickBot="1" x14ac:dyDescent="0.3">
      <c r="A204" s="39">
        <v>200</v>
      </c>
      <c r="B204" s="40"/>
      <c r="C204" s="41"/>
      <c r="D204" s="40"/>
      <c r="E204" s="40"/>
      <c r="F204" s="40"/>
      <c r="G204" s="40"/>
      <c r="H204" s="40"/>
      <c r="I204" s="42"/>
      <c r="J204" s="40"/>
      <c r="K204" s="40"/>
      <c r="L204" s="43"/>
      <c r="M204" s="43" t="str">
        <f t="shared" si="185"/>
        <v/>
      </c>
      <c r="N204" s="43">
        <f t="shared" si="186"/>
        <v>9.9999999999999995E-7</v>
      </c>
      <c r="O204" s="43">
        <f t="shared" si="187"/>
        <v>9.9999999999999995E-7</v>
      </c>
      <c r="P204" s="43">
        <f t="shared" si="188"/>
        <v>9.9999999999999995E-7</v>
      </c>
      <c r="Q204" s="43">
        <f t="shared" si="189"/>
        <v>9.9999999999999995E-7</v>
      </c>
      <c r="R204" s="43">
        <f t="shared" si="190"/>
        <v>9.9999999999999995E-7</v>
      </c>
      <c r="S204" s="43">
        <f t="shared" si="191"/>
        <v>0</v>
      </c>
      <c r="T204" s="43">
        <f t="shared" si="192"/>
        <v>0</v>
      </c>
      <c r="U204" s="43">
        <f t="shared" si="193"/>
        <v>0</v>
      </c>
      <c r="V204" s="43">
        <f t="shared" si="194"/>
        <v>0</v>
      </c>
      <c r="W204" s="43">
        <f t="shared" si="195"/>
        <v>0</v>
      </c>
      <c r="X204" s="43" t="str">
        <f t="shared" si="196"/>
        <v/>
      </c>
      <c r="Y204" s="44" t="str">
        <f t="shared" si="197"/>
        <v/>
      </c>
      <c r="Z204" s="43"/>
      <c r="AA204" s="43" t="str">
        <f t="shared" si="198"/>
        <v/>
      </c>
      <c r="AB204" s="43">
        <f t="shared" si="199"/>
        <v>9.9999999999999995E-7</v>
      </c>
      <c r="AC204" s="43">
        <f t="shared" si="200"/>
        <v>9.9999999999999995E-7</v>
      </c>
      <c r="AD204" s="43">
        <f t="shared" si="201"/>
        <v>0</v>
      </c>
      <c r="AE204" s="43">
        <f t="shared" si="202"/>
        <v>0</v>
      </c>
      <c r="AF204" s="43" t="str">
        <f t="shared" si="203"/>
        <v/>
      </c>
      <c r="AG204" s="44" t="str">
        <f t="shared" si="204"/>
        <v/>
      </c>
      <c r="AH204" s="43"/>
      <c r="AI204" s="43" t="str">
        <f t="shared" si="205"/>
        <v/>
      </c>
      <c r="AJ204" s="43" t="str">
        <f t="shared" si="206"/>
        <v/>
      </c>
      <c r="AK204" s="43" t="str">
        <f t="shared" si="207"/>
        <v/>
      </c>
      <c r="AL204" s="43" t="str">
        <f t="shared" si="208"/>
        <v/>
      </c>
      <c r="AM204" s="43" t="e">
        <f t="shared" si="209"/>
        <v>#VALUE!</v>
      </c>
      <c r="AN204" s="43" t="e">
        <f t="shared" si="210"/>
        <v>#VALUE!</v>
      </c>
      <c r="AO204" s="43" t="str">
        <f t="shared" si="211"/>
        <v/>
      </c>
      <c r="AP204" s="44" t="str">
        <f t="shared" si="212"/>
        <v/>
      </c>
      <c r="AQ204" s="43"/>
      <c r="AR204" s="43">
        <v>5</v>
      </c>
      <c r="AS204" s="43">
        <v>2</v>
      </c>
      <c r="AT204" s="43">
        <v>2</v>
      </c>
      <c r="AU204" s="43">
        <v>0.5</v>
      </c>
      <c r="AV204" s="41"/>
      <c r="AW204" s="45" t="str">
        <f t="shared" si="213"/>
        <v/>
      </c>
      <c r="AX204" s="43" t="str">
        <f t="shared" si="214"/>
        <v/>
      </c>
      <c r="AY204" s="45" t="str">
        <f t="shared" si="215"/>
        <v/>
      </c>
      <c r="AZ204" s="43" t="str">
        <f t="shared" si="216"/>
        <v/>
      </c>
      <c r="BA204" s="45" t="str">
        <f t="shared" si="217"/>
        <v/>
      </c>
      <c r="BB204" s="43" t="str">
        <f t="shared" si="218"/>
        <v/>
      </c>
      <c r="BC204" s="45" t="str">
        <f t="shared" si="219"/>
        <v/>
      </c>
      <c r="BD204" s="43" t="str">
        <f t="shared" si="220"/>
        <v/>
      </c>
      <c r="BE204" s="45" t="str">
        <f t="shared" si="221"/>
        <v/>
      </c>
      <c r="BF204" s="43" t="str">
        <f t="shared" si="222"/>
        <v/>
      </c>
      <c r="BG204" s="45" t="str">
        <f t="shared" si="223"/>
        <v/>
      </c>
      <c r="BH204" s="43" t="str">
        <f t="shared" si="224"/>
        <v/>
      </c>
      <c r="BI204" s="45" t="str">
        <f t="shared" si="225"/>
        <v/>
      </c>
      <c r="BJ204" s="43" t="str">
        <f t="shared" si="226"/>
        <v/>
      </c>
      <c r="BK204" s="45" t="str">
        <f t="shared" si="227"/>
        <v/>
      </c>
      <c r="BL204" s="43" t="str">
        <f t="shared" si="228"/>
        <v/>
      </c>
      <c r="BM204" s="43" t="str">
        <f t="shared" si="229"/>
        <v/>
      </c>
      <c r="BN204" s="43" t="str">
        <f t="shared" si="230"/>
        <v/>
      </c>
      <c r="BO204" s="41"/>
      <c r="BP204" s="46">
        <f t="shared" si="231"/>
        <v>0</v>
      </c>
      <c r="BQ204" s="46">
        <f t="shared" si="232"/>
        <v>0</v>
      </c>
      <c r="BR204" s="46">
        <f t="shared" si="233"/>
        <v>0</v>
      </c>
      <c r="BS204" s="41"/>
      <c r="BT204" s="43" t="str">
        <f t="shared" si="234"/>
        <v/>
      </c>
      <c r="BU204" s="43" t="str">
        <f t="shared" si="235"/>
        <v/>
      </c>
      <c r="BV204" s="43" t="str">
        <f t="shared" si="236"/>
        <v>&gt;15000</v>
      </c>
      <c r="BW204" s="43" t="e">
        <f t="shared" si="237"/>
        <v>#VALUE!</v>
      </c>
      <c r="BX204" s="43" t="str">
        <f t="shared" si="238"/>
        <v/>
      </c>
      <c r="BY204" s="43" t="str">
        <f t="shared" si="239"/>
        <v>&gt;150000</v>
      </c>
      <c r="BZ204" s="43" t="str">
        <f t="shared" si="240"/>
        <v/>
      </c>
      <c r="CA204" s="43" t="str">
        <f t="shared" si="241"/>
        <v/>
      </c>
      <c r="CB204" s="43" t="str">
        <f t="shared" si="242"/>
        <v>&gt;150000</v>
      </c>
      <c r="CC204" s="41"/>
      <c r="CD204" s="42" t="str">
        <f t="shared" si="243"/>
        <v/>
      </c>
      <c r="CE204" s="47"/>
      <c r="CF204" s="43" t="str">
        <f t="shared" si="244"/>
        <v/>
      </c>
      <c r="CG204" s="48" t="str">
        <f t="shared" si="245"/>
        <v/>
      </c>
      <c r="IA204"/>
      <c r="IB204"/>
      <c r="IC204"/>
      <c r="ID204"/>
      <c r="IE204"/>
      <c r="IF204"/>
      <c r="IG204"/>
      <c r="IH204"/>
      <c r="II204"/>
      <c r="IJ204"/>
    </row>
    <row r="205" spans="1:244" s="4" customFormat="1" x14ac:dyDescent="0.25">
      <c r="A205" s="10"/>
      <c r="B205" s="11"/>
      <c r="D205" s="11"/>
      <c r="E205" s="11"/>
      <c r="F205" s="11"/>
      <c r="G205" s="11"/>
      <c r="H205" s="11"/>
      <c r="I205" s="11"/>
      <c r="J205" s="11"/>
      <c r="K205" s="11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2"/>
      <c r="Z205" s="10"/>
      <c r="AA205" s="10"/>
      <c r="AB205" s="10"/>
      <c r="AC205" s="10"/>
      <c r="AD205" s="10"/>
      <c r="AE205" s="10"/>
      <c r="AF205" s="10"/>
      <c r="AG205" s="12"/>
      <c r="AH205" s="10"/>
      <c r="AI205" s="10"/>
      <c r="AJ205" s="10"/>
      <c r="AK205" s="10"/>
      <c r="AL205" s="10"/>
      <c r="AM205" s="10"/>
      <c r="AN205" s="10"/>
      <c r="AO205" s="10"/>
      <c r="AP205" s="12"/>
      <c r="AQ205" s="10"/>
      <c r="AR205" s="10"/>
      <c r="AS205" s="10"/>
      <c r="AT205" s="10"/>
      <c r="AU205" s="10"/>
      <c r="AW205" s="13"/>
      <c r="AX205" s="10"/>
      <c r="AY205" s="10"/>
      <c r="AZ205" s="10"/>
      <c r="BA205" s="10"/>
      <c r="BB205" s="10"/>
      <c r="BC205" s="13"/>
      <c r="BD205" s="10"/>
      <c r="BE205" s="10"/>
      <c r="BF205" s="10"/>
      <c r="BG205" s="10"/>
      <c r="BH205" s="10"/>
      <c r="BI205" s="13"/>
      <c r="BJ205" s="10"/>
      <c r="BK205" s="10"/>
      <c r="BL205" s="10"/>
      <c r="BM205" s="10"/>
      <c r="BN205" s="10"/>
      <c r="BP205" s="14"/>
      <c r="BQ205" s="14"/>
      <c r="BR205" s="14"/>
      <c r="BT205" s="10"/>
      <c r="BU205" s="10"/>
      <c r="BV205" s="10"/>
      <c r="BW205" s="10"/>
      <c r="BX205" s="10"/>
      <c r="BY205" s="10"/>
      <c r="BZ205" s="10"/>
      <c r="CA205" s="10"/>
      <c r="CB205" s="10"/>
      <c r="CD205" s="11"/>
      <c r="CF205" s="10"/>
      <c r="CG205" s="10"/>
    </row>
    <row r="206" spans="1:244" s="4" customFormat="1" x14ac:dyDescent="0.25">
      <c r="A206" s="10"/>
      <c r="B206" s="11"/>
      <c r="D206" s="11"/>
      <c r="E206" s="11"/>
      <c r="F206" s="11"/>
      <c r="G206" s="11"/>
      <c r="H206" s="11"/>
      <c r="I206" s="11"/>
      <c r="J206" s="11"/>
      <c r="K206" s="11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2"/>
      <c r="Z206" s="10"/>
      <c r="AA206" s="10"/>
      <c r="AB206" s="10"/>
      <c r="AC206" s="10"/>
      <c r="AD206" s="10"/>
      <c r="AE206" s="10"/>
      <c r="AF206" s="10"/>
      <c r="AG206" s="12"/>
      <c r="AH206" s="10"/>
      <c r="AI206" s="10"/>
      <c r="AJ206" s="10"/>
      <c r="AK206" s="10"/>
      <c r="AL206" s="10"/>
      <c r="AM206" s="10"/>
      <c r="AN206" s="10"/>
      <c r="AO206" s="10"/>
      <c r="AP206" s="12"/>
      <c r="AQ206" s="10"/>
      <c r="AR206" s="10"/>
      <c r="AS206" s="10"/>
      <c r="AT206" s="10"/>
      <c r="AU206" s="10"/>
      <c r="AW206" s="13"/>
      <c r="AX206" s="10"/>
      <c r="AY206" s="10"/>
      <c r="AZ206" s="10"/>
      <c r="BA206" s="10"/>
      <c r="BB206" s="10"/>
      <c r="BC206" s="13"/>
      <c r="BD206" s="10"/>
      <c r="BE206" s="10"/>
      <c r="BF206" s="10"/>
      <c r="BG206" s="10"/>
      <c r="BH206" s="10"/>
      <c r="BI206" s="13"/>
      <c r="BJ206" s="10"/>
      <c r="BK206" s="10"/>
      <c r="BL206" s="10"/>
      <c r="BM206" s="10"/>
      <c r="BN206" s="10"/>
      <c r="BP206" s="14"/>
      <c r="BQ206" s="14"/>
      <c r="BR206" s="14"/>
      <c r="BT206" s="10"/>
      <c r="BU206" s="10"/>
      <c r="BV206" s="10"/>
      <c r="BW206" s="10"/>
      <c r="BX206" s="10"/>
      <c r="BY206" s="10"/>
      <c r="BZ206" s="10"/>
      <c r="CA206" s="10"/>
      <c r="CB206" s="10"/>
      <c r="CD206" s="11"/>
      <c r="CF206" s="10"/>
      <c r="CG206" s="10"/>
    </row>
    <row r="207" spans="1:244" s="4" customFormat="1" x14ac:dyDescent="0.25">
      <c r="A207" s="10"/>
      <c r="B207" s="11"/>
      <c r="D207" s="11"/>
      <c r="E207" s="11"/>
      <c r="F207" s="11"/>
      <c r="G207" s="11"/>
      <c r="H207" s="11"/>
      <c r="I207" s="11"/>
      <c r="J207" s="11"/>
      <c r="K207" s="11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2"/>
      <c r="Z207" s="10"/>
      <c r="AA207" s="10"/>
      <c r="AB207" s="10"/>
      <c r="AC207" s="10"/>
      <c r="AD207" s="10"/>
      <c r="AE207" s="10"/>
      <c r="AF207" s="10"/>
      <c r="AG207" s="12"/>
      <c r="AH207" s="10"/>
      <c r="AI207" s="10"/>
      <c r="AJ207" s="10"/>
      <c r="AK207" s="10"/>
      <c r="AL207" s="10"/>
      <c r="AM207" s="10"/>
      <c r="AN207" s="10"/>
      <c r="AO207" s="10"/>
      <c r="AP207" s="12"/>
      <c r="AQ207" s="10"/>
      <c r="AR207" s="10"/>
      <c r="AS207" s="10"/>
      <c r="AT207" s="10"/>
      <c r="AU207" s="10"/>
      <c r="AW207" s="13"/>
      <c r="AX207" s="10"/>
      <c r="AY207" s="10"/>
      <c r="AZ207" s="10"/>
      <c r="BA207" s="10"/>
      <c r="BB207" s="10"/>
      <c r="BC207" s="13"/>
      <c r="BD207" s="10"/>
      <c r="BE207" s="10"/>
      <c r="BF207" s="10"/>
      <c r="BG207" s="10"/>
      <c r="BH207" s="10"/>
      <c r="BI207" s="13"/>
      <c r="BJ207" s="10"/>
      <c r="BK207" s="10"/>
      <c r="BL207" s="10"/>
      <c r="BM207" s="10"/>
      <c r="BN207" s="10"/>
      <c r="BP207" s="14"/>
      <c r="BQ207" s="14"/>
      <c r="BR207" s="14"/>
      <c r="BT207" s="10"/>
      <c r="BU207" s="10"/>
      <c r="BV207" s="10"/>
      <c r="BW207" s="10"/>
      <c r="BX207" s="10"/>
      <c r="BY207" s="10"/>
      <c r="BZ207" s="10"/>
      <c r="CA207" s="10"/>
      <c r="CB207" s="10"/>
      <c r="CD207" s="11"/>
      <c r="CF207" s="10"/>
      <c r="CG207" s="10"/>
    </row>
    <row r="208" spans="1:244" s="4" customFormat="1" x14ac:dyDescent="0.25">
      <c r="A208" s="10"/>
      <c r="B208" s="11"/>
      <c r="D208" s="11"/>
      <c r="E208" s="11"/>
      <c r="F208" s="11"/>
      <c r="G208" s="11"/>
      <c r="H208" s="11"/>
      <c r="I208" s="11"/>
      <c r="J208" s="11"/>
      <c r="K208" s="11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2"/>
      <c r="Z208" s="10"/>
      <c r="AA208" s="10"/>
      <c r="AB208" s="10"/>
      <c r="AC208" s="10"/>
      <c r="AD208" s="10"/>
      <c r="AE208" s="10"/>
      <c r="AF208" s="10"/>
      <c r="AG208" s="12"/>
      <c r="AH208" s="10"/>
      <c r="AI208" s="10"/>
      <c r="AJ208" s="10"/>
      <c r="AK208" s="10"/>
      <c r="AL208" s="10"/>
      <c r="AM208" s="10"/>
      <c r="AN208" s="10"/>
      <c r="AO208" s="10"/>
      <c r="AP208" s="12"/>
      <c r="AQ208" s="10"/>
      <c r="AR208" s="10"/>
      <c r="AS208" s="10"/>
      <c r="AT208" s="10"/>
      <c r="AU208" s="10"/>
      <c r="AW208" s="13"/>
      <c r="AX208" s="10"/>
      <c r="AY208" s="10"/>
      <c r="AZ208" s="10"/>
      <c r="BA208" s="10"/>
      <c r="BB208" s="10"/>
      <c r="BC208" s="13"/>
      <c r="BD208" s="10"/>
      <c r="BE208" s="10"/>
      <c r="BF208" s="10"/>
      <c r="BG208" s="10"/>
      <c r="BH208" s="10"/>
      <c r="BI208" s="13"/>
      <c r="BJ208" s="10"/>
      <c r="BK208" s="10"/>
      <c r="BL208" s="10"/>
      <c r="BM208" s="10"/>
      <c r="BN208" s="10"/>
      <c r="BP208" s="14"/>
      <c r="BQ208" s="14"/>
      <c r="BR208" s="14"/>
      <c r="BT208" s="10"/>
      <c r="BU208" s="10"/>
      <c r="BV208" s="10"/>
      <c r="BW208" s="10"/>
      <c r="BX208" s="10"/>
      <c r="BY208" s="10"/>
      <c r="BZ208" s="10"/>
      <c r="CA208" s="10"/>
      <c r="CB208" s="10"/>
      <c r="CD208" s="11"/>
      <c r="CF208" s="10"/>
      <c r="CG208" s="10"/>
    </row>
    <row r="209" spans="1:85" s="4" customFormat="1" x14ac:dyDescent="0.25">
      <c r="A209" s="10"/>
      <c r="B209" s="11"/>
      <c r="D209" s="11"/>
      <c r="E209" s="11"/>
      <c r="F209" s="11"/>
      <c r="G209" s="11"/>
      <c r="H209" s="11"/>
      <c r="I209" s="11"/>
      <c r="J209" s="11"/>
      <c r="K209" s="11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2"/>
      <c r="Z209" s="10"/>
      <c r="AA209" s="10"/>
      <c r="AB209" s="10"/>
      <c r="AC209" s="10"/>
      <c r="AD209" s="10"/>
      <c r="AE209" s="10"/>
      <c r="AF209" s="10"/>
      <c r="AG209" s="12"/>
      <c r="AH209" s="10"/>
      <c r="AI209" s="10"/>
      <c r="AJ209" s="10"/>
      <c r="AK209" s="10"/>
      <c r="AL209" s="10"/>
      <c r="AM209" s="10"/>
      <c r="AN209" s="10"/>
      <c r="AO209" s="10"/>
      <c r="AP209" s="12"/>
      <c r="AQ209" s="10"/>
      <c r="AR209" s="10"/>
      <c r="AS209" s="10"/>
      <c r="AT209" s="10"/>
      <c r="AU209" s="10"/>
      <c r="AW209" s="13"/>
      <c r="AX209" s="10"/>
      <c r="AY209" s="10"/>
      <c r="AZ209" s="10"/>
      <c r="BA209" s="10"/>
      <c r="BB209" s="10"/>
      <c r="BC209" s="13"/>
      <c r="BD209" s="10"/>
      <c r="BE209" s="10"/>
      <c r="BF209" s="10"/>
      <c r="BG209" s="10"/>
      <c r="BH209" s="10"/>
      <c r="BI209" s="13"/>
      <c r="BJ209" s="10"/>
      <c r="BK209" s="10"/>
      <c r="BL209" s="10"/>
      <c r="BM209" s="10"/>
      <c r="BN209" s="10"/>
      <c r="BP209" s="14"/>
      <c r="BQ209" s="14"/>
      <c r="BR209" s="14"/>
      <c r="BT209" s="10"/>
      <c r="BU209" s="10"/>
      <c r="BV209" s="10"/>
      <c r="BW209" s="10"/>
      <c r="BX209" s="10"/>
      <c r="BY209" s="10"/>
      <c r="BZ209" s="10"/>
      <c r="CA209" s="10"/>
      <c r="CB209" s="10"/>
      <c r="CD209" s="11"/>
      <c r="CF209" s="10"/>
      <c r="CG209" s="10"/>
    </row>
    <row r="210" spans="1:85" s="4" customFormat="1" x14ac:dyDescent="0.25">
      <c r="A210" s="10"/>
      <c r="B210" s="11"/>
      <c r="D210" s="11"/>
      <c r="E210" s="11"/>
      <c r="F210" s="11"/>
      <c r="G210" s="11"/>
      <c r="H210" s="11"/>
      <c r="I210" s="11"/>
      <c r="J210" s="11"/>
      <c r="K210" s="11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2"/>
      <c r="Z210" s="10"/>
      <c r="AA210" s="10"/>
      <c r="AB210" s="10"/>
      <c r="AC210" s="10"/>
      <c r="AD210" s="10"/>
      <c r="AE210" s="10"/>
      <c r="AF210" s="10"/>
      <c r="AG210" s="12"/>
      <c r="AH210" s="10"/>
      <c r="AI210" s="10"/>
      <c r="AJ210" s="10"/>
      <c r="AK210" s="10"/>
      <c r="AL210" s="10"/>
      <c r="AM210" s="10"/>
      <c r="AN210" s="10"/>
      <c r="AO210" s="10"/>
      <c r="AP210" s="12"/>
      <c r="AQ210" s="10"/>
      <c r="AR210" s="10"/>
      <c r="AS210" s="10"/>
      <c r="AT210" s="10"/>
      <c r="AU210" s="10"/>
      <c r="AW210" s="13"/>
      <c r="AX210" s="10"/>
      <c r="AY210" s="10"/>
      <c r="AZ210" s="10"/>
      <c r="BA210" s="10"/>
      <c r="BB210" s="10"/>
      <c r="BC210" s="13"/>
      <c r="BD210" s="10"/>
      <c r="BE210" s="10"/>
      <c r="BF210" s="10"/>
      <c r="BG210" s="10"/>
      <c r="BH210" s="10"/>
      <c r="BI210" s="13"/>
      <c r="BJ210" s="10"/>
      <c r="BK210" s="10"/>
      <c r="BL210" s="10"/>
      <c r="BM210" s="10"/>
      <c r="BN210" s="10"/>
      <c r="BP210" s="14"/>
      <c r="BQ210" s="14"/>
      <c r="BR210" s="14"/>
      <c r="BT210" s="10"/>
      <c r="BU210" s="10"/>
      <c r="BV210" s="10"/>
      <c r="BW210" s="10"/>
      <c r="BX210" s="10"/>
      <c r="BY210" s="10"/>
      <c r="BZ210" s="10"/>
      <c r="CA210" s="10"/>
      <c r="CB210" s="10"/>
      <c r="CD210" s="11"/>
      <c r="CF210" s="10"/>
      <c r="CG210" s="10"/>
    </row>
    <row r="211" spans="1:85" s="4" customFormat="1" x14ac:dyDescent="0.25">
      <c r="A211" s="10"/>
      <c r="B211" s="11"/>
      <c r="D211" s="11"/>
      <c r="E211" s="11"/>
      <c r="F211" s="11"/>
      <c r="G211" s="11"/>
      <c r="H211" s="11"/>
      <c r="I211" s="11"/>
      <c r="J211" s="11"/>
      <c r="K211" s="11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2"/>
      <c r="Z211" s="10"/>
      <c r="AA211" s="10"/>
      <c r="AB211" s="10"/>
      <c r="AC211" s="10"/>
      <c r="AD211" s="10"/>
      <c r="AE211" s="10"/>
      <c r="AF211" s="10"/>
      <c r="AG211" s="12"/>
      <c r="AH211" s="10"/>
      <c r="AI211" s="10"/>
      <c r="AJ211" s="10"/>
      <c r="AK211" s="10"/>
      <c r="AL211" s="10"/>
      <c r="AM211" s="10"/>
      <c r="AN211" s="10"/>
      <c r="AO211" s="10"/>
      <c r="AP211" s="12"/>
      <c r="AQ211" s="10"/>
      <c r="AR211" s="10"/>
      <c r="AS211" s="10"/>
      <c r="AT211" s="10"/>
      <c r="AU211" s="10"/>
      <c r="AW211" s="13"/>
      <c r="AX211" s="10"/>
      <c r="AY211" s="10"/>
      <c r="AZ211" s="10"/>
      <c r="BA211" s="10"/>
      <c r="BB211" s="10"/>
      <c r="BC211" s="13"/>
      <c r="BD211" s="10"/>
      <c r="BE211" s="10"/>
      <c r="BF211" s="10"/>
      <c r="BG211" s="10"/>
      <c r="BH211" s="10"/>
      <c r="BI211" s="13"/>
      <c r="BJ211" s="10"/>
      <c r="BK211" s="10"/>
      <c r="BL211" s="10"/>
      <c r="BM211" s="10"/>
      <c r="BN211" s="10"/>
      <c r="BP211" s="14"/>
      <c r="BQ211" s="14"/>
      <c r="BR211" s="14"/>
      <c r="BT211" s="10"/>
      <c r="BU211" s="10"/>
      <c r="BV211" s="10"/>
      <c r="BW211" s="10"/>
      <c r="BX211" s="10"/>
      <c r="BY211" s="10"/>
      <c r="BZ211" s="10"/>
      <c r="CA211" s="10"/>
      <c r="CB211" s="10"/>
      <c r="CD211" s="11"/>
      <c r="CF211" s="10"/>
      <c r="CG211" s="10"/>
    </row>
    <row r="212" spans="1:85" s="4" customFormat="1" x14ac:dyDescent="0.25">
      <c r="A212" s="10"/>
      <c r="B212" s="11"/>
      <c r="D212" s="11"/>
      <c r="E212" s="11"/>
      <c r="F212" s="11"/>
      <c r="G212" s="11"/>
      <c r="H212" s="11"/>
      <c r="I212" s="11"/>
      <c r="J212" s="11"/>
      <c r="K212" s="11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2"/>
      <c r="Z212" s="10"/>
      <c r="AA212" s="10"/>
      <c r="AB212" s="10"/>
      <c r="AC212" s="10"/>
      <c r="AD212" s="10"/>
      <c r="AE212" s="10"/>
      <c r="AF212" s="10"/>
      <c r="AG212" s="12"/>
      <c r="AH212" s="10"/>
      <c r="AI212" s="10"/>
      <c r="AJ212" s="10"/>
      <c r="AK212" s="10"/>
      <c r="AL212" s="10"/>
      <c r="AM212" s="10"/>
      <c r="AN212" s="10"/>
      <c r="AO212" s="10"/>
      <c r="AP212" s="12"/>
      <c r="AQ212" s="10"/>
      <c r="AR212" s="10"/>
      <c r="AS212" s="10"/>
      <c r="AT212" s="10"/>
      <c r="AU212" s="10"/>
      <c r="AW212" s="13"/>
      <c r="AX212" s="10"/>
      <c r="AY212" s="10"/>
      <c r="AZ212" s="10"/>
      <c r="BA212" s="10"/>
      <c r="BB212" s="10"/>
      <c r="BC212" s="13"/>
      <c r="BD212" s="10"/>
      <c r="BE212" s="10"/>
      <c r="BF212" s="10"/>
      <c r="BG212" s="10"/>
      <c r="BH212" s="10"/>
      <c r="BI212" s="13"/>
      <c r="BJ212" s="10"/>
      <c r="BK212" s="10"/>
      <c r="BL212" s="10"/>
      <c r="BM212" s="10"/>
      <c r="BN212" s="10"/>
      <c r="BP212" s="14"/>
      <c r="BQ212" s="14"/>
      <c r="BR212" s="14"/>
      <c r="BT212" s="10"/>
      <c r="BU212" s="10"/>
      <c r="BV212" s="10"/>
      <c r="BW212" s="10"/>
      <c r="BX212" s="10"/>
      <c r="BY212" s="10"/>
      <c r="BZ212" s="10"/>
      <c r="CA212" s="10"/>
      <c r="CB212" s="10"/>
      <c r="CD212" s="11"/>
      <c r="CF212" s="10"/>
      <c r="CG212" s="10"/>
    </row>
    <row r="213" spans="1:85" s="4" customFormat="1" x14ac:dyDescent="0.25">
      <c r="A213" s="10"/>
      <c r="B213" s="11"/>
      <c r="D213" s="11"/>
      <c r="E213" s="11"/>
      <c r="F213" s="11"/>
      <c r="G213" s="11"/>
      <c r="H213" s="11"/>
      <c r="I213" s="11"/>
      <c r="J213" s="11"/>
      <c r="K213" s="11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2"/>
      <c r="Z213" s="10"/>
      <c r="AA213" s="10"/>
      <c r="AB213" s="10"/>
      <c r="AC213" s="10"/>
      <c r="AD213" s="10"/>
      <c r="AE213" s="10"/>
      <c r="AF213" s="10"/>
      <c r="AG213" s="12"/>
      <c r="AH213" s="10"/>
      <c r="AI213" s="10"/>
      <c r="AJ213" s="10"/>
      <c r="AK213" s="10"/>
      <c r="AL213" s="10"/>
      <c r="AM213" s="10"/>
      <c r="AN213" s="10"/>
      <c r="AO213" s="10"/>
      <c r="AP213" s="12"/>
      <c r="AQ213" s="10"/>
      <c r="AR213" s="10"/>
      <c r="AS213" s="10"/>
      <c r="AT213" s="10"/>
      <c r="AU213" s="10"/>
      <c r="AW213" s="13"/>
      <c r="AX213" s="10"/>
      <c r="AY213" s="10"/>
      <c r="AZ213" s="10"/>
      <c r="BA213" s="10"/>
      <c r="BB213" s="10"/>
      <c r="BC213" s="13"/>
      <c r="BD213" s="10"/>
      <c r="BE213" s="10"/>
      <c r="BF213" s="10"/>
      <c r="BG213" s="10"/>
      <c r="BH213" s="10"/>
      <c r="BI213" s="13"/>
      <c r="BJ213" s="10"/>
      <c r="BK213" s="10"/>
      <c r="BL213" s="10"/>
      <c r="BM213" s="10"/>
      <c r="BN213" s="10"/>
      <c r="BP213" s="14"/>
      <c r="BQ213" s="14"/>
      <c r="BR213" s="14"/>
      <c r="BT213" s="10"/>
      <c r="BU213" s="10"/>
      <c r="BV213" s="10"/>
      <c r="BW213" s="10"/>
      <c r="BX213" s="10"/>
      <c r="BY213" s="10"/>
      <c r="BZ213" s="10"/>
      <c r="CA213" s="10"/>
      <c r="CB213" s="10"/>
      <c r="CD213" s="11"/>
      <c r="CF213" s="10"/>
      <c r="CG213" s="10"/>
    </row>
    <row r="214" spans="1:85" s="4" customFormat="1" x14ac:dyDescent="0.25">
      <c r="A214" s="10"/>
      <c r="B214" s="11"/>
      <c r="D214" s="11"/>
      <c r="E214" s="11"/>
      <c r="F214" s="11"/>
      <c r="G214" s="11"/>
      <c r="H214" s="11"/>
      <c r="I214" s="11"/>
      <c r="J214" s="11"/>
      <c r="K214" s="11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2"/>
      <c r="Z214" s="10"/>
      <c r="AA214" s="10"/>
      <c r="AB214" s="10"/>
      <c r="AC214" s="10"/>
      <c r="AD214" s="10"/>
      <c r="AE214" s="10"/>
      <c r="AF214" s="10"/>
      <c r="AG214" s="12"/>
      <c r="AH214" s="10"/>
      <c r="AI214" s="10"/>
      <c r="AJ214" s="10"/>
      <c r="AK214" s="10"/>
      <c r="AL214" s="10"/>
      <c r="AM214" s="10"/>
      <c r="AN214" s="10"/>
      <c r="AO214" s="10"/>
      <c r="AP214" s="12"/>
      <c r="AQ214" s="10"/>
      <c r="AR214" s="10"/>
      <c r="AS214" s="10"/>
      <c r="AT214" s="10"/>
      <c r="AU214" s="10"/>
      <c r="AW214" s="13"/>
      <c r="AX214" s="10"/>
      <c r="AY214" s="10"/>
      <c r="AZ214" s="10"/>
      <c r="BA214" s="10"/>
      <c r="BB214" s="10"/>
      <c r="BC214" s="13"/>
      <c r="BD214" s="10"/>
      <c r="BE214" s="10"/>
      <c r="BF214" s="10"/>
      <c r="BG214" s="10"/>
      <c r="BH214" s="10"/>
      <c r="BI214" s="13"/>
      <c r="BJ214" s="10"/>
      <c r="BK214" s="10"/>
      <c r="BL214" s="10"/>
      <c r="BM214" s="10"/>
      <c r="BN214" s="10"/>
      <c r="BP214" s="14"/>
      <c r="BQ214" s="14"/>
      <c r="BR214" s="14"/>
      <c r="BT214" s="10"/>
      <c r="BU214" s="10"/>
      <c r="BV214" s="10"/>
      <c r="BW214" s="10"/>
      <c r="BX214" s="10"/>
      <c r="BY214" s="10"/>
      <c r="BZ214" s="10"/>
      <c r="CA214" s="10"/>
      <c r="CB214" s="10"/>
      <c r="CD214" s="11"/>
      <c r="CF214" s="10"/>
      <c r="CG214" s="10"/>
    </row>
    <row r="215" spans="1:85" s="4" customFormat="1" x14ac:dyDescent="0.25">
      <c r="A215" s="10"/>
      <c r="B215" s="11"/>
      <c r="D215" s="11"/>
      <c r="E215" s="11"/>
      <c r="F215" s="11"/>
      <c r="G215" s="11"/>
      <c r="H215" s="11"/>
      <c r="I215" s="11"/>
      <c r="J215" s="11"/>
      <c r="K215" s="11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2"/>
      <c r="Z215" s="10"/>
      <c r="AA215" s="10"/>
      <c r="AB215" s="10"/>
      <c r="AC215" s="10"/>
      <c r="AD215" s="10"/>
      <c r="AE215" s="10"/>
      <c r="AF215" s="10"/>
      <c r="AG215" s="12"/>
      <c r="AH215" s="10"/>
      <c r="AI215" s="10"/>
      <c r="AJ215" s="10"/>
      <c r="AK215" s="10"/>
      <c r="AL215" s="10"/>
      <c r="AM215" s="10"/>
      <c r="AN215" s="10"/>
      <c r="AO215" s="10"/>
      <c r="AP215" s="12"/>
      <c r="AQ215" s="10"/>
      <c r="AR215" s="10"/>
      <c r="AS215" s="10"/>
      <c r="AT215" s="10"/>
      <c r="AU215" s="10"/>
      <c r="AW215" s="13"/>
      <c r="AX215" s="10"/>
      <c r="AY215" s="10"/>
      <c r="AZ215" s="10"/>
      <c r="BA215" s="10"/>
      <c r="BB215" s="10"/>
      <c r="BC215" s="13"/>
      <c r="BD215" s="10"/>
      <c r="BE215" s="10"/>
      <c r="BF215" s="10"/>
      <c r="BG215" s="10"/>
      <c r="BH215" s="10"/>
      <c r="BI215" s="13"/>
      <c r="BJ215" s="10"/>
      <c r="BK215" s="10"/>
      <c r="BL215" s="10"/>
      <c r="BM215" s="10"/>
      <c r="BN215" s="10"/>
      <c r="BP215" s="14"/>
      <c r="BQ215" s="14"/>
      <c r="BR215" s="14"/>
      <c r="BT215" s="10"/>
      <c r="BU215" s="10"/>
      <c r="BV215" s="10"/>
      <c r="BW215" s="10"/>
      <c r="BX215" s="10"/>
      <c r="BY215" s="10"/>
      <c r="BZ215" s="10"/>
      <c r="CA215" s="10"/>
      <c r="CB215" s="10"/>
      <c r="CD215" s="11"/>
      <c r="CF215" s="10"/>
      <c r="CG215" s="10"/>
    </row>
    <row r="216" spans="1:85" s="4" customFormat="1" x14ac:dyDescent="0.25">
      <c r="A216" s="10"/>
      <c r="B216" s="11"/>
      <c r="D216" s="11"/>
      <c r="E216" s="11"/>
      <c r="F216" s="11"/>
      <c r="G216" s="11"/>
      <c r="H216" s="11"/>
      <c r="I216" s="11"/>
      <c r="J216" s="11"/>
      <c r="K216" s="11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2"/>
      <c r="Z216" s="10"/>
      <c r="AA216" s="10"/>
      <c r="AB216" s="10"/>
      <c r="AC216" s="10"/>
      <c r="AD216" s="10"/>
      <c r="AE216" s="10"/>
      <c r="AF216" s="10"/>
      <c r="AG216" s="12"/>
      <c r="AH216" s="10"/>
      <c r="AI216" s="10"/>
      <c r="AJ216" s="10"/>
      <c r="AK216" s="10"/>
      <c r="AL216" s="10"/>
      <c r="AM216" s="10"/>
      <c r="AN216" s="10"/>
      <c r="AO216" s="10"/>
      <c r="AP216" s="12"/>
      <c r="AQ216" s="10"/>
      <c r="AR216" s="10"/>
      <c r="AS216" s="10"/>
      <c r="AT216" s="10"/>
      <c r="AU216" s="10"/>
      <c r="AW216" s="13"/>
      <c r="AX216" s="10"/>
      <c r="AY216" s="10"/>
      <c r="AZ216" s="10"/>
      <c r="BA216" s="10"/>
      <c r="BB216" s="10"/>
      <c r="BC216" s="13"/>
      <c r="BD216" s="10"/>
      <c r="BE216" s="10"/>
      <c r="BF216" s="10"/>
      <c r="BG216" s="10"/>
      <c r="BH216" s="10"/>
      <c r="BI216" s="13"/>
      <c r="BJ216" s="10"/>
      <c r="BK216" s="10"/>
      <c r="BL216" s="10"/>
      <c r="BM216" s="10"/>
      <c r="BN216" s="10"/>
      <c r="BP216" s="14"/>
      <c r="BQ216" s="14"/>
      <c r="BR216" s="14"/>
      <c r="BT216" s="10"/>
      <c r="BU216" s="10"/>
      <c r="BV216" s="10"/>
      <c r="BW216" s="10"/>
      <c r="BX216" s="10"/>
      <c r="BY216" s="10"/>
      <c r="BZ216" s="10"/>
      <c r="CA216" s="10"/>
      <c r="CB216" s="10"/>
      <c r="CD216" s="11"/>
      <c r="CF216" s="10"/>
      <c r="CG216" s="10"/>
    </row>
    <row r="217" spans="1:85" s="4" customFormat="1" x14ac:dyDescent="0.25">
      <c r="A217" s="10"/>
      <c r="B217" s="11"/>
      <c r="D217" s="11"/>
      <c r="E217" s="11"/>
      <c r="F217" s="11"/>
      <c r="G217" s="11"/>
      <c r="H217" s="11"/>
      <c r="I217" s="11"/>
      <c r="J217" s="11"/>
      <c r="K217" s="11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2"/>
      <c r="Z217" s="10"/>
      <c r="AA217" s="10"/>
      <c r="AB217" s="10"/>
      <c r="AC217" s="10"/>
      <c r="AD217" s="10"/>
      <c r="AE217" s="10"/>
      <c r="AF217" s="10"/>
      <c r="AG217" s="12"/>
      <c r="AH217" s="10"/>
      <c r="AI217" s="10"/>
      <c r="AJ217" s="10"/>
      <c r="AK217" s="10"/>
      <c r="AL217" s="10"/>
      <c r="AM217" s="10"/>
      <c r="AN217" s="10"/>
      <c r="AO217" s="10"/>
      <c r="AP217" s="12"/>
      <c r="AQ217" s="10"/>
      <c r="AR217" s="10"/>
      <c r="AS217" s="10"/>
      <c r="AT217" s="10"/>
      <c r="AU217" s="10"/>
      <c r="AW217" s="13"/>
      <c r="AX217" s="10"/>
      <c r="AY217" s="10"/>
      <c r="AZ217" s="10"/>
      <c r="BA217" s="10"/>
      <c r="BB217" s="10"/>
      <c r="BC217" s="13"/>
      <c r="BD217" s="10"/>
      <c r="BE217" s="10"/>
      <c r="BF217" s="10"/>
      <c r="BG217" s="10"/>
      <c r="BH217" s="10"/>
      <c r="BI217" s="13"/>
      <c r="BJ217" s="10"/>
      <c r="BK217" s="10"/>
      <c r="BL217" s="10"/>
      <c r="BM217" s="10"/>
      <c r="BN217" s="10"/>
      <c r="BP217" s="14"/>
      <c r="BQ217" s="14"/>
      <c r="BR217" s="14"/>
      <c r="BT217" s="10"/>
      <c r="BU217" s="10"/>
      <c r="BV217" s="10"/>
      <c r="BW217" s="10"/>
      <c r="BX217" s="10"/>
      <c r="BY217" s="10"/>
      <c r="BZ217" s="10"/>
      <c r="CA217" s="10"/>
      <c r="CB217" s="10"/>
      <c r="CD217" s="11"/>
      <c r="CF217" s="10"/>
      <c r="CG217" s="10"/>
    </row>
    <row r="218" spans="1:85" s="4" customFormat="1" x14ac:dyDescent="0.25">
      <c r="A218" s="10"/>
      <c r="B218" s="11"/>
      <c r="D218" s="11"/>
      <c r="E218" s="11"/>
      <c r="F218" s="11"/>
      <c r="G218" s="11"/>
      <c r="H218" s="11"/>
      <c r="I218" s="11"/>
      <c r="J218" s="11"/>
      <c r="K218" s="11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2"/>
      <c r="Z218" s="10"/>
      <c r="AA218" s="10"/>
      <c r="AB218" s="10"/>
      <c r="AC218" s="10"/>
      <c r="AD218" s="10"/>
      <c r="AE218" s="10"/>
      <c r="AF218" s="10"/>
      <c r="AG218" s="12"/>
      <c r="AH218" s="10"/>
      <c r="AI218" s="10"/>
      <c r="AJ218" s="10"/>
      <c r="AK218" s="10"/>
      <c r="AL218" s="10"/>
      <c r="AM218" s="10"/>
      <c r="AN218" s="10"/>
      <c r="AO218" s="10"/>
      <c r="AP218" s="12"/>
      <c r="AQ218" s="10"/>
      <c r="AR218" s="10"/>
      <c r="AS218" s="10"/>
      <c r="AT218" s="10"/>
      <c r="AU218" s="10"/>
      <c r="AW218" s="13"/>
      <c r="AX218" s="10"/>
      <c r="AY218" s="10"/>
      <c r="AZ218" s="10"/>
      <c r="BA218" s="10"/>
      <c r="BB218" s="10"/>
      <c r="BC218" s="13"/>
      <c r="BD218" s="10"/>
      <c r="BE218" s="10"/>
      <c r="BF218" s="10"/>
      <c r="BG218" s="10"/>
      <c r="BH218" s="10"/>
      <c r="BI218" s="13"/>
      <c r="BJ218" s="10"/>
      <c r="BK218" s="10"/>
      <c r="BL218" s="10"/>
      <c r="BM218" s="10"/>
      <c r="BN218" s="10"/>
      <c r="BP218" s="14"/>
      <c r="BQ218" s="14"/>
      <c r="BR218" s="14"/>
      <c r="BT218" s="10"/>
      <c r="BU218" s="10"/>
      <c r="BV218" s="10"/>
      <c r="BW218" s="10"/>
      <c r="BX218" s="10"/>
      <c r="BY218" s="10"/>
      <c r="BZ218" s="10"/>
      <c r="CA218" s="10"/>
      <c r="CB218" s="10"/>
      <c r="CD218" s="11"/>
      <c r="CF218" s="10"/>
      <c r="CG218" s="10"/>
    </row>
    <row r="219" spans="1:85" s="4" customFormat="1" x14ac:dyDescent="0.25">
      <c r="A219" s="10"/>
      <c r="B219" s="11"/>
      <c r="D219" s="11"/>
      <c r="E219" s="11"/>
      <c r="F219" s="11"/>
      <c r="G219" s="11"/>
      <c r="H219" s="11"/>
      <c r="I219" s="11"/>
      <c r="J219" s="11"/>
      <c r="K219" s="11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2"/>
      <c r="Z219" s="10"/>
      <c r="AA219" s="10"/>
      <c r="AB219" s="10"/>
      <c r="AC219" s="10"/>
      <c r="AD219" s="10"/>
      <c r="AE219" s="10"/>
      <c r="AF219" s="10"/>
      <c r="AG219" s="12"/>
      <c r="AH219" s="10"/>
      <c r="AI219" s="10"/>
      <c r="AJ219" s="10"/>
      <c r="AK219" s="10"/>
      <c r="AL219" s="10"/>
      <c r="AM219" s="10"/>
      <c r="AN219" s="10"/>
      <c r="AO219" s="10"/>
      <c r="AP219" s="12"/>
      <c r="AQ219" s="10"/>
      <c r="AR219" s="10"/>
      <c r="AS219" s="10"/>
      <c r="AT219" s="10"/>
      <c r="AU219" s="10"/>
      <c r="AW219" s="13"/>
      <c r="AX219" s="10"/>
      <c r="AY219" s="10"/>
      <c r="AZ219" s="10"/>
      <c r="BA219" s="10"/>
      <c r="BB219" s="10"/>
      <c r="BC219" s="13"/>
      <c r="BD219" s="10"/>
      <c r="BE219" s="10"/>
      <c r="BF219" s="10"/>
      <c r="BG219" s="10"/>
      <c r="BH219" s="10"/>
      <c r="BI219" s="13"/>
      <c r="BJ219" s="10"/>
      <c r="BK219" s="10"/>
      <c r="BL219" s="10"/>
      <c r="BM219" s="10"/>
      <c r="BN219" s="10"/>
      <c r="BP219" s="14"/>
      <c r="BQ219" s="14"/>
      <c r="BR219" s="14"/>
      <c r="BT219" s="10"/>
      <c r="BU219" s="10"/>
      <c r="BV219" s="10"/>
      <c r="BW219" s="10"/>
      <c r="BX219" s="10"/>
      <c r="BY219" s="10"/>
      <c r="BZ219" s="10"/>
      <c r="CA219" s="10"/>
      <c r="CB219" s="10"/>
      <c r="CD219" s="11"/>
      <c r="CF219" s="10"/>
      <c r="CG219" s="10"/>
    </row>
    <row r="220" spans="1:85" s="4" customFormat="1" x14ac:dyDescent="0.25">
      <c r="A220" s="10"/>
      <c r="B220" s="11"/>
      <c r="D220" s="11"/>
      <c r="E220" s="11"/>
      <c r="F220" s="11"/>
      <c r="G220" s="11"/>
      <c r="H220" s="11"/>
      <c r="I220" s="11"/>
      <c r="J220" s="11"/>
      <c r="K220" s="11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2"/>
      <c r="Z220" s="10"/>
      <c r="AA220" s="10"/>
      <c r="AB220" s="10"/>
      <c r="AC220" s="10"/>
      <c r="AD220" s="10"/>
      <c r="AE220" s="10"/>
      <c r="AF220" s="10"/>
      <c r="AG220" s="12"/>
      <c r="AH220" s="10"/>
      <c r="AI220" s="10"/>
      <c r="AJ220" s="10"/>
      <c r="AK220" s="10"/>
      <c r="AL220" s="10"/>
      <c r="AM220" s="10"/>
      <c r="AN220" s="10"/>
      <c r="AO220" s="10"/>
      <c r="AP220" s="12"/>
      <c r="AQ220" s="10"/>
      <c r="AR220" s="10"/>
      <c r="AS220" s="10"/>
      <c r="AT220" s="10"/>
      <c r="AU220" s="10"/>
      <c r="AW220" s="13"/>
      <c r="AX220" s="10"/>
      <c r="AY220" s="10"/>
      <c r="AZ220" s="10"/>
      <c r="BA220" s="10"/>
      <c r="BB220" s="10"/>
      <c r="BC220" s="13"/>
      <c r="BD220" s="10"/>
      <c r="BE220" s="10"/>
      <c r="BF220" s="10"/>
      <c r="BG220" s="10"/>
      <c r="BH220" s="10"/>
      <c r="BI220" s="13"/>
      <c r="BJ220" s="10"/>
      <c r="BK220" s="10"/>
      <c r="BL220" s="10"/>
      <c r="BM220" s="10"/>
      <c r="BN220" s="10"/>
      <c r="BP220" s="14"/>
      <c r="BQ220" s="14"/>
      <c r="BR220" s="14"/>
      <c r="BT220" s="10"/>
      <c r="BU220" s="10"/>
      <c r="BV220" s="10"/>
      <c r="BW220" s="10"/>
      <c r="BX220" s="10"/>
      <c r="BY220" s="10"/>
      <c r="BZ220" s="10"/>
      <c r="CA220" s="10"/>
      <c r="CB220" s="10"/>
      <c r="CD220" s="11"/>
      <c r="CF220" s="10"/>
      <c r="CG220" s="10"/>
    </row>
    <row r="221" spans="1:85" s="4" customFormat="1" x14ac:dyDescent="0.25">
      <c r="A221" s="10"/>
      <c r="B221" s="11"/>
      <c r="D221" s="11"/>
      <c r="E221" s="11"/>
      <c r="F221" s="11"/>
      <c r="G221" s="11"/>
      <c r="H221" s="11"/>
      <c r="I221" s="11"/>
      <c r="J221" s="11"/>
      <c r="K221" s="11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2"/>
      <c r="Z221" s="10"/>
      <c r="AA221" s="10"/>
      <c r="AB221" s="10"/>
      <c r="AC221" s="10"/>
      <c r="AD221" s="10"/>
      <c r="AE221" s="10"/>
      <c r="AF221" s="10"/>
      <c r="AG221" s="12"/>
      <c r="AH221" s="10"/>
      <c r="AI221" s="10"/>
      <c r="AJ221" s="10"/>
      <c r="AK221" s="10"/>
      <c r="AL221" s="10"/>
      <c r="AM221" s="10"/>
      <c r="AN221" s="10"/>
      <c r="AO221" s="10"/>
      <c r="AP221" s="12"/>
      <c r="AQ221" s="10"/>
      <c r="AR221" s="10"/>
      <c r="AS221" s="10"/>
      <c r="AT221" s="10"/>
      <c r="AU221" s="10"/>
      <c r="AW221" s="13"/>
      <c r="AX221" s="10"/>
      <c r="AY221" s="10"/>
      <c r="AZ221" s="10"/>
      <c r="BA221" s="10"/>
      <c r="BB221" s="10"/>
      <c r="BC221" s="13"/>
      <c r="BD221" s="10"/>
      <c r="BE221" s="10"/>
      <c r="BF221" s="10"/>
      <c r="BG221" s="10"/>
      <c r="BH221" s="10"/>
      <c r="BI221" s="13"/>
      <c r="BJ221" s="10"/>
      <c r="BK221" s="10"/>
      <c r="BL221" s="10"/>
      <c r="BM221" s="10"/>
      <c r="BN221" s="10"/>
      <c r="BP221" s="14"/>
      <c r="BQ221" s="14"/>
      <c r="BR221" s="14"/>
      <c r="BT221" s="10"/>
      <c r="BU221" s="10"/>
      <c r="BV221" s="10"/>
      <c r="BW221" s="10"/>
      <c r="BX221" s="10"/>
      <c r="BY221" s="10"/>
      <c r="BZ221" s="10"/>
      <c r="CA221" s="10"/>
      <c r="CB221" s="10"/>
      <c r="CD221" s="11"/>
      <c r="CF221" s="10"/>
      <c r="CG221" s="10"/>
    </row>
    <row r="222" spans="1:85" s="4" customFormat="1" x14ac:dyDescent="0.25">
      <c r="A222" s="10"/>
      <c r="B222" s="11"/>
      <c r="D222" s="11"/>
      <c r="E222" s="11"/>
      <c r="F222" s="11"/>
      <c r="G222" s="11"/>
      <c r="H222" s="11"/>
      <c r="I222" s="11"/>
      <c r="J222" s="11"/>
      <c r="K222" s="11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2"/>
      <c r="Z222" s="10"/>
      <c r="AA222" s="10"/>
      <c r="AB222" s="10"/>
      <c r="AC222" s="10"/>
      <c r="AD222" s="10"/>
      <c r="AE222" s="10"/>
      <c r="AF222" s="10"/>
      <c r="AG222" s="12"/>
      <c r="AH222" s="10"/>
      <c r="AI222" s="10"/>
      <c r="AJ222" s="10"/>
      <c r="AK222" s="10"/>
      <c r="AL222" s="10"/>
      <c r="AM222" s="10"/>
      <c r="AN222" s="10"/>
      <c r="AO222" s="10"/>
      <c r="AP222" s="12"/>
      <c r="AQ222" s="10"/>
      <c r="AR222" s="10"/>
      <c r="AS222" s="10"/>
      <c r="AT222" s="10"/>
      <c r="AU222" s="10"/>
      <c r="AW222" s="13"/>
      <c r="AX222" s="10"/>
      <c r="AY222" s="10"/>
      <c r="AZ222" s="10"/>
      <c r="BA222" s="10"/>
      <c r="BB222" s="10"/>
      <c r="BC222" s="13"/>
      <c r="BD222" s="10"/>
      <c r="BE222" s="10"/>
      <c r="BF222" s="10"/>
      <c r="BG222" s="10"/>
      <c r="BH222" s="10"/>
      <c r="BI222" s="13"/>
      <c r="BJ222" s="10"/>
      <c r="BK222" s="10"/>
      <c r="BL222" s="10"/>
      <c r="BM222" s="10"/>
      <c r="BN222" s="10"/>
      <c r="BP222" s="14"/>
      <c r="BQ222" s="14"/>
      <c r="BR222" s="14"/>
      <c r="BT222" s="10"/>
      <c r="BU222" s="10"/>
      <c r="BV222" s="10"/>
      <c r="BW222" s="10"/>
      <c r="BX222" s="10"/>
      <c r="BY222" s="10"/>
      <c r="BZ222" s="10"/>
      <c r="CA222" s="10"/>
      <c r="CB222" s="10"/>
      <c r="CD222" s="11"/>
      <c r="CF222" s="10"/>
      <c r="CG222" s="10"/>
    </row>
    <row r="223" spans="1:85" s="4" customFormat="1" x14ac:dyDescent="0.25">
      <c r="A223" s="10"/>
      <c r="B223" s="11"/>
      <c r="D223" s="11"/>
      <c r="E223" s="11"/>
      <c r="F223" s="11"/>
      <c r="G223" s="11"/>
      <c r="H223" s="11"/>
      <c r="I223" s="11"/>
      <c r="J223" s="11"/>
      <c r="K223" s="11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2"/>
      <c r="Z223" s="10"/>
      <c r="AA223" s="10"/>
      <c r="AB223" s="10"/>
      <c r="AC223" s="10"/>
      <c r="AD223" s="10"/>
      <c r="AE223" s="10"/>
      <c r="AF223" s="10"/>
      <c r="AG223" s="12"/>
      <c r="AH223" s="10"/>
      <c r="AI223" s="10"/>
      <c r="AJ223" s="10"/>
      <c r="AK223" s="10"/>
      <c r="AL223" s="10"/>
      <c r="AM223" s="10"/>
      <c r="AN223" s="10"/>
      <c r="AO223" s="10"/>
      <c r="AP223" s="12"/>
      <c r="AQ223" s="10"/>
      <c r="AR223" s="10"/>
      <c r="AS223" s="10"/>
      <c r="AT223" s="10"/>
      <c r="AU223" s="10"/>
      <c r="AW223" s="13"/>
      <c r="AX223" s="10"/>
      <c r="AY223" s="10"/>
      <c r="AZ223" s="10"/>
      <c r="BA223" s="10"/>
      <c r="BB223" s="10"/>
      <c r="BC223" s="13"/>
      <c r="BD223" s="10"/>
      <c r="BE223" s="10"/>
      <c r="BF223" s="10"/>
      <c r="BG223" s="10"/>
      <c r="BH223" s="10"/>
      <c r="BI223" s="13"/>
      <c r="BJ223" s="10"/>
      <c r="BK223" s="10"/>
      <c r="BL223" s="10"/>
      <c r="BM223" s="10"/>
      <c r="BN223" s="10"/>
      <c r="BP223" s="14"/>
      <c r="BQ223" s="14"/>
      <c r="BR223" s="14"/>
      <c r="BT223" s="10"/>
      <c r="BU223" s="10"/>
      <c r="BV223" s="10"/>
      <c r="BW223" s="10"/>
      <c r="BX223" s="10"/>
      <c r="BY223" s="10"/>
      <c r="BZ223" s="10"/>
      <c r="CA223" s="10"/>
      <c r="CB223" s="10"/>
      <c r="CD223" s="11"/>
      <c r="CF223" s="10"/>
      <c r="CG223" s="10"/>
    </row>
    <row r="224" spans="1:85" s="4" customFormat="1" x14ac:dyDescent="0.25">
      <c r="A224" s="10"/>
      <c r="B224" s="11"/>
      <c r="D224" s="11"/>
      <c r="E224" s="11"/>
      <c r="F224" s="11"/>
      <c r="G224" s="11"/>
      <c r="H224" s="11"/>
      <c r="I224" s="11"/>
      <c r="J224" s="11"/>
      <c r="K224" s="11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2"/>
      <c r="Z224" s="10"/>
      <c r="AA224" s="10"/>
      <c r="AB224" s="10"/>
      <c r="AC224" s="10"/>
      <c r="AD224" s="10"/>
      <c r="AE224" s="10"/>
      <c r="AF224" s="10"/>
      <c r="AG224" s="12"/>
      <c r="AH224" s="10"/>
      <c r="AI224" s="10"/>
      <c r="AJ224" s="10"/>
      <c r="AK224" s="10"/>
      <c r="AL224" s="10"/>
      <c r="AM224" s="10"/>
      <c r="AN224" s="10"/>
      <c r="AO224" s="10"/>
      <c r="AP224" s="12"/>
      <c r="AQ224" s="10"/>
      <c r="AR224" s="10"/>
      <c r="AS224" s="10"/>
      <c r="AT224" s="10"/>
      <c r="AU224" s="10"/>
      <c r="AW224" s="13"/>
      <c r="AX224" s="10"/>
      <c r="AY224" s="10"/>
      <c r="AZ224" s="10"/>
      <c r="BA224" s="10"/>
      <c r="BB224" s="10"/>
      <c r="BC224" s="13"/>
      <c r="BD224" s="10"/>
      <c r="BE224" s="10"/>
      <c r="BF224" s="10"/>
      <c r="BG224" s="10"/>
      <c r="BH224" s="10"/>
      <c r="BI224" s="13"/>
      <c r="BJ224" s="10"/>
      <c r="BK224" s="10"/>
      <c r="BL224" s="10"/>
      <c r="BM224" s="10"/>
      <c r="BN224" s="10"/>
      <c r="BP224" s="14"/>
      <c r="BQ224" s="14"/>
      <c r="BR224" s="14"/>
      <c r="BT224" s="10"/>
      <c r="BU224" s="10"/>
      <c r="BV224" s="10"/>
      <c r="BW224" s="10"/>
      <c r="BX224" s="10"/>
      <c r="BY224" s="10"/>
      <c r="BZ224" s="10"/>
      <c r="CA224" s="10"/>
      <c r="CB224" s="10"/>
      <c r="CD224" s="11"/>
      <c r="CF224" s="10"/>
      <c r="CG224" s="10"/>
    </row>
    <row r="225" spans="1:85" s="4" customFormat="1" x14ac:dyDescent="0.25">
      <c r="A225" s="10"/>
      <c r="B225" s="11"/>
      <c r="D225" s="11"/>
      <c r="E225" s="11"/>
      <c r="F225" s="11"/>
      <c r="G225" s="11"/>
      <c r="H225" s="11"/>
      <c r="I225" s="11"/>
      <c r="J225" s="11"/>
      <c r="K225" s="11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2"/>
      <c r="Z225" s="10"/>
      <c r="AA225" s="10"/>
      <c r="AB225" s="10"/>
      <c r="AC225" s="10"/>
      <c r="AD225" s="10"/>
      <c r="AE225" s="10"/>
      <c r="AF225" s="10"/>
      <c r="AG225" s="12"/>
      <c r="AH225" s="10"/>
      <c r="AI225" s="10"/>
      <c r="AJ225" s="10"/>
      <c r="AK225" s="10"/>
      <c r="AL225" s="10"/>
      <c r="AM225" s="10"/>
      <c r="AN225" s="10"/>
      <c r="AO225" s="10"/>
      <c r="AP225" s="12"/>
      <c r="AQ225" s="10"/>
      <c r="AR225" s="10"/>
      <c r="AS225" s="10"/>
      <c r="AT225" s="10"/>
      <c r="AU225" s="10"/>
      <c r="AW225" s="13"/>
      <c r="AX225" s="10"/>
      <c r="AY225" s="10"/>
      <c r="AZ225" s="10"/>
      <c r="BA225" s="10"/>
      <c r="BB225" s="10"/>
      <c r="BC225" s="13"/>
      <c r="BD225" s="10"/>
      <c r="BE225" s="10"/>
      <c r="BF225" s="10"/>
      <c r="BG225" s="10"/>
      <c r="BH225" s="10"/>
      <c r="BI225" s="13"/>
      <c r="BJ225" s="10"/>
      <c r="BK225" s="10"/>
      <c r="BL225" s="10"/>
      <c r="BM225" s="10"/>
      <c r="BN225" s="10"/>
      <c r="BP225" s="14"/>
      <c r="BQ225" s="14"/>
      <c r="BR225" s="14"/>
      <c r="BT225" s="10"/>
      <c r="BU225" s="10"/>
      <c r="BV225" s="10"/>
      <c r="BW225" s="10"/>
      <c r="BX225" s="10"/>
      <c r="BY225" s="10"/>
      <c r="BZ225" s="10"/>
      <c r="CA225" s="10"/>
      <c r="CB225" s="10"/>
      <c r="CD225" s="11"/>
      <c r="CF225" s="10"/>
      <c r="CG225" s="10"/>
    </row>
    <row r="226" spans="1:85" s="4" customFormat="1" x14ac:dyDescent="0.25">
      <c r="A226" s="10"/>
      <c r="B226" s="11"/>
      <c r="D226" s="11"/>
      <c r="E226" s="11"/>
      <c r="F226" s="11"/>
      <c r="G226" s="11"/>
      <c r="H226" s="11"/>
      <c r="I226" s="11"/>
      <c r="J226" s="11"/>
      <c r="K226" s="11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2"/>
      <c r="Z226" s="10"/>
      <c r="AA226" s="10"/>
      <c r="AB226" s="10"/>
      <c r="AC226" s="10"/>
      <c r="AD226" s="10"/>
      <c r="AE226" s="10"/>
      <c r="AF226" s="10"/>
      <c r="AG226" s="12"/>
      <c r="AH226" s="10"/>
      <c r="AI226" s="10"/>
      <c r="AJ226" s="10"/>
      <c r="AK226" s="10"/>
      <c r="AL226" s="10"/>
      <c r="AM226" s="10"/>
      <c r="AN226" s="10"/>
      <c r="AO226" s="10"/>
      <c r="AP226" s="12"/>
      <c r="AQ226" s="10"/>
      <c r="AR226" s="10"/>
      <c r="AS226" s="10"/>
      <c r="AT226" s="10"/>
      <c r="AU226" s="10"/>
      <c r="AW226" s="13"/>
      <c r="AX226" s="10"/>
      <c r="AY226" s="10"/>
      <c r="AZ226" s="10"/>
      <c r="BA226" s="10"/>
      <c r="BB226" s="10"/>
      <c r="BC226" s="13"/>
      <c r="BD226" s="10"/>
      <c r="BE226" s="10"/>
      <c r="BF226" s="10"/>
      <c r="BG226" s="10"/>
      <c r="BH226" s="10"/>
      <c r="BI226" s="13"/>
      <c r="BJ226" s="10"/>
      <c r="BK226" s="10"/>
      <c r="BL226" s="10"/>
      <c r="BM226" s="10"/>
      <c r="BN226" s="10"/>
      <c r="BP226" s="14"/>
      <c r="BQ226" s="14"/>
      <c r="BR226" s="14"/>
      <c r="BT226" s="10"/>
      <c r="BU226" s="10"/>
      <c r="BV226" s="10"/>
      <c r="BW226" s="10"/>
      <c r="BX226" s="10"/>
      <c r="BY226" s="10"/>
      <c r="BZ226" s="10"/>
      <c r="CA226" s="10"/>
      <c r="CB226" s="10"/>
      <c r="CD226" s="11"/>
      <c r="CF226" s="10"/>
      <c r="CG226" s="10"/>
    </row>
    <row r="227" spans="1:85" s="4" customFormat="1" x14ac:dyDescent="0.25">
      <c r="A227" s="10"/>
      <c r="B227" s="11"/>
      <c r="D227" s="11"/>
      <c r="E227" s="11"/>
      <c r="F227" s="11"/>
      <c r="G227" s="11"/>
      <c r="H227" s="11"/>
      <c r="I227" s="11"/>
      <c r="J227" s="11"/>
      <c r="K227" s="11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2"/>
      <c r="Z227" s="10"/>
      <c r="AA227" s="10"/>
      <c r="AB227" s="10"/>
      <c r="AC227" s="10"/>
      <c r="AD227" s="10"/>
      <c r="AE227" s="10"/>
      <c r="AF227" s="10"/>
      <c r="AG227" s="12"/>
      <c r="AH227" s="10"/>
      <c r="AI227" s="10"/>
      <c r="AJ227" s="10"/>
      <c r="AK227" s="10"/>
      <c r="AL227" s="10"/>
      <c r="AM227" s="10"/>
      <c r="AN227" s="10"/>
      <c r="AO227" s="10"/>
      <c r="AP227" s="12"/>
      <c r="AQ227" s="10"/>
      <c r="AR227" s="10"/>
      <c r="AS227" s="10"/>
      <c r="AT227" s="10"/>
      <c r="AU227" s="10"/>
      <c r="AW227" s="13"/>
      <c r="AX227" s="10"/>
      <c r="AY227" s="10"/>
      <c r="AZ227" s="10"/>
      <c r="BA227" s="10"/>
      <c r="BB227" s="10"/>
      <c r="BC227" s="13"/>
      <c r="BD227" s="10"/>
      <c r="BE227" s="10"/>
      <c r="BF227" s="10"/>
      <c r="BG227" s="10"/>
      <c r="BH227" s="10"/>
      <c r="BI227" s="13"/>
      <c r="BJ227" s="10"/>
      <c r="BK227" s="10"/>
      <c r="BL227" s="10"/>
      <c r="BM227" s="10"/>
      <c r="BN227" s="10"/>
      <c r="BP227" s="14"/>
      <c r="BQ227" s="14"/>
      <c r="BR227" s="14"/>
      <c r="BT227" s="10"/>
      <c r="BU227" s="10"/>
      <c r="BV227" s="10"/>
      <c r="BW227" s="10"/>
      <c r="BX227" s="10"/>
      <c r="BY227" s="10"/>
      <c r="BZ227" s="10"/>
      <c r="CA227" s="10"/>
      <c r="CB227" s="10"/>
      <c r="CD227" s="11"/>
      <c r="CF227" s="10"/>
      <c r="CG227" s="10"/>
    </row>
    <row r="228" spans="1:85" s="4" customFormat="1" x14ac:dyDescent="0.25">
      <c r="A228" s="10"/>
      <c r="B228" s="11"/>
      <c r="D228" s="11"/>
      <c r="E228" s="11"/>
      <c r="F228" s="11"/>
      <c r="G228" s="11"/>
      <c r="H228" s="11"/>
      <c r="I228" s="11"/>
      <c r="J228" s="11"/>
      <c r="K228" s="11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2"/>
      <c r="Z228" s="10"/>
      <c r="AA228" s="10"/>
      <c r="AB228" s="10"/>
      <c r="AC228" s="10"/>
      <c r="AD228" s="10"/>
      <c r="AE228" s="10"/>
      <c r="AF228" s="10"/>
      <c r="AG228" s="12"/>
      <c r="AH228" s="10"/>
      <c r="AI228" s="10"/>
      <c r="AJ228" s="10"/>
      <c r="AK228" s="10"/>
      <c r="AL228" s="10"/>
      <c r="AM228" s="10"/>
      <c r="AN228" s="10"/>
      <c r="AO228" s="10"/>
      <c r="AP228" s="12"/>
      <c r="AQ228" s="10"/>
      <c r="AR228" s="10"/>
      <c r="AS228" s="10"/>
      <c r="AT228" s="10"/>
      <c r="AU228" s="10"/>
      <c r="AW228" s="13"/>
      <c r="AX228" s="10"/>
      <c r="AY228" s="10"/>
      <c r="AZ228" s="10"/>
      <c r="BA228" s="10"/>
      <c r="BB228" s="10"/>
      <c r="BC228" s="13"/>
      <c r="BD228" s="10"/>
      <c r="BE228" s="10"/>
      <c r="BF228" s="10"/>
      <c r="BG228" s="10"/>
      <c r="BH228" s="10"/>
      <c r="BI228" s="13"/>
      <c r="BJ228" s="10"/>
      <c r="BK228" s="10"/>
      <c r="BL228" s="10"/>
      <c r="BM228" s="10"/>
      <c r="BN228" s="10"/>
      <c r="BP228" s="14"/>
      <c r="BQ228" s="14"/>
      <c r="BR228" s="14"/>
      <c r="BT228" s="10"/>
      <c r="BU228" s="10"/>
      <c r="BV228" s="10"/>
      <c r="BW228" s="10"/>
      <c r="BX228" s="10"/>
      <c r="BY228" s="10"/>
      <c r="BZ228" s="10"/>
      <c r="CA228" s="10"/>
      <c r="CB228" s="10"/>
      <c r="CD228" s="11"/>
      <c r="CF228" s="10"/>
      <c r="CG228" s="10"/>
    </row>
    <row r="229" spans="1:85" s="4" customFormat="1" x14ac:dyDescent="0.25">
      <c r="A229" s="10"/>
      <c r="B229" s="11"/>
      <c r="D229" s="11"/>
      <c r="E229" s="11"/>
      <c r="F229" s="11"/>
      <c r="G229" s="11"/>
      <c r="H229" s="11"/>
      <c r="I229" s="11"/>
      <c r="J229" s="11"/>
      <c r="K229" s="11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2"/>
      <c r="Z229" s="10"/>
      <c r="AA229" s="10"/>
      <c r="AB229" s="10"/>
      <c r="AC229" s="10"/>
      <c r="AD229" s="10"/>
      <c r="AE229" s="10"/>
      <c r="AF229" s="10"/>
      <c r="AG229" s="12"/>
      <c r="AH229" s="10"/>
      <c r="AI229" s="10"/>
      <c r="AJ229" s="10"/>
      <c r="AK229" s="10"/>
      <c r="AL229" s="10"/>
      <c r="AM229" s="10"/>
      <c r="AN229" s="10"/>
      <c r="AO229" s="10"/>
      <c r="AP229" s="12"/>
      <c r="AQ229" s="10"/>
      <c r="AR229" s="10"/>
      <c r="AS229" s="10"/>
      <c r="AT229" s="10"/>
      <c r="AU229" s="10"/>
      <c r="AW229" s="13"/>
      <c r="AX229" s="10"/>
      <c r="AY229" s="10"/>
      <c r="AZ229" s="10"/>
      <c r="BA229" s="10"/>
      <c r="BB229" s="10"/>
      <c r="BC229" s="13"/>
      <c r="BD229" s="10"/>
      <c r="BE229" s="10"/>
      <c r="BF229" s="10"/>
      <c r="BG229" s="10"/>
      <c r="BH229" s="10"/>
      <c r="BI229" s="13"/>
      <c r="BJ229" s="10"/>
      <c r="BK229" s="10"/>
      <c r="BL229" s="10"/>
      <c r="BM229" s="10"/>
      <c r="BN229" s="10"/>
      <c r="BP229" s="14"/>
      <c r="BQ229" s="14"/>
      <c r="BR229" s="14"/>
      <c r="BT229" s="10"/>
      <c r="BU229" s="10"/>
      <c r="BV229" s="10"/>
      <c r="BW229" s="10"/>
      <c r="BX229" s="10"/>
      <c r="BY229" s="10"/>
      <c r="BZ229" s="10"/>
      <c r="CA229" s="10"/>
      <c r="CB229" s="10"/>
      <c r="CD229" s="11"/>
      <c r="CF229" s="10"/>
      <c r="CG229" s="10"/>
    </row>
    <row r="230" spans="1:85" s="4" customFormat="1" x14ac:dyDescent="0.25">
      <c r="A230" s="10"/>
      <c r="B230" s="11"/>
      <c r="D230" s="11"/>
      <c r="E230" s="11"/>
      <c r="F230" s="11"/>
      <c r="G230" s="11"/>
      <c r="H230" s="11"/>
      <c r="I230" s="11"/>
      <c r="J230" s="11"/>
      <c r="K230" s="11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2"/>
      <c r="Z230" s="10"/>
      <c r="AA230" s="10"/>
      <c r="AB230" s="10"/>
      <c r="AC230" s="10"/>
      <c r="AD230" s="10"/>
      <c r="AE230" s="10"/>
      <c r="AF230" s="10"/>
      <c r="AG230" s="12"/>
      <c r="AH230" s="10"/>
      <c r="AI230" s="10"/>
      <c r="AJ230" s="10"/>
      <c r="AK230" s="10"/>
      <c r="AL230" s="10"/>
      <c r="AM230" s="10"/>
      <c r="AN230" s="10"/>
      <c r="AO230" s="10"/>
      <c r="AP230" s="12"/>
      <c r="AQ230" s="10"/>
      <c r="AR230" s="10"/>
      <c r="AS230" s="10"/>
      <c r="AT230" s="10"/>
      <c r="AU230" s="10"/>
      <c r="AW230" s="13"/>
      <c r="AX230" s="10"/>
      <c r="AY230" s="10"/>
      <c r="AZ230" s="10"/>
      <c r="BA230" s="10"/>
      <c r="BB230" s="10"/>
      <c r="BC230" s="13"/>
      <c r="BD230" s="10"/>
      <c r="BE230" s="10"/>
      <c r="BF230" s="10"/>
      <c r="BG230" s="10"/>
      <c r="BH230" s="10"/>
      <c r="BI230" s="13"/>
      <c r="BJ230" s="10"/>
      <c r="BK230" s="10"/>
      <c r="BL230" s="10"/>
      <c r="BM230" s="10"/>
      <c r="BN230" s="10"/>
      <c r="BP230" s="14"/>
      <c r="BQ230" s="14"/>
      <c r="BR230" s="14"/>
      <c r="BT230" s="10"/>
      <c r="BU230" s="10"/>
      <c r="BV230" s="10"/>
      <c r="BW230" s="10"/>
      <c r="BX230" s="10"/>
      <c r="BY230" s="10"/>
      <c r="BZ230" s="10"/>
      <c r="CA230" s="10"/>
      <c r="CB230" s="10"/>
      <c r="CD230" s="11"/>
      <c r="CF230" s="10"/>
      <c r="CG230" s="10"/>
    </row>
    <row r="231" spans="1:85" s="4" customFormat="1" x14ac:dyDescent="0.25">
      <c r="A231" s="10"/>
      <c r="B231" s="11"/>
      <c r="D231" s="11"/>
      <c r="E231" s="11"/>
      <c r="F231" s="11"/>
      <c r="G231" s="11"/>
      <c r="H231" s="11"/>
      <c r="I231" s="11"/>
      <c r="J231" s="11"/>
      <c r="K231" s="11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2"/>
      <c r="Z231" s="10"/>
      <c r="AA231" s="10"/>
      <c r="AB231" s="10"/>
      <c r="AC231" s="10"/>
      <c r="AD231" s="10"/>
      <c r="AE231" s="10"/>
      <c r="AF231" s="10"/>
      <c r="AG231" s="12"/>
      <c r="AH231" s="10"/>
      <c r="AI231" s="10"/>
      <c r="AJ231" s="10"/>
      <c r="AK231" s="10"/>
      <c r="AL231" s="10"/>
      <c r="AM231" s="10"/>
      <c r="AN231" s="10"/>
      <c r="AO231" s="10"/>
      <c r="AP231" s="12"/>
      <c r="AQ231" s="10"/>
      <c r="AR231" s="10"/>
      <c r="AS231" s="10"/>
      <c r="AT231" s="10"/>
      <c r="AU231" s="10"/>
      <c r="AW231" s="13"/>
      <c r="AX231" s="10"/>
      <c r="AY231" s="10"/>
      <c r="AZ231" s="10"/>
      <c r="BA231" s="10"/>
      <c r="BB231" s="10"/>
      <c r="BC231" s="13"/>
      <c r="BD231" s="10"/>
      <c r="BE231" s="10"/>
      <c r="BF231" s="10"/>
      <c r="BG231" s="10"/>
      <c r="BH231" s="10"/>
      <c r="BI231" s="13"/>
      <c r="BJ231" s="10"/>
      <c r="BK231" s="10"/>
      <c r="BL231" s="10"/>
      <c r="BM231" s="10"/>
      <c r="BN231" s="10"/>
      <c r="BP231" s="14"/>
      <c r="BQ231" s="14"/>
      <c r="BR231" s="14"/>
      <c r="BT231" s="10"/>
      <c r="BU231" s="10"/>
      <c r="BV231" s="10"/>
      <c r="BW231" s="10"/>
      <c r="BX231" s="10"/>
      <c r="BY231" s="10"/>
      <c r="BZ231" s="10"/>
      <c r="CA231" s="10"/>
      <c r="CB231" s="10"/>
      <c r="CD231" s="11"/>
      <c r="CF231" s="10"/>
      <c r="CG231" s="10"/>
    </row>
    <row r="232" spans="1:85" s="4" customFormat="1" x14ac:dyDescent="0.25">
      <c r="A232" s="10"/>
      <c r="B232" s="11"/>
      <c r="D232" s="11"/>
      <c r="E232" s="11"/>
      <c r="F232" s="11"/>
      <c r="G232" s="11"/>
      <c r="H232" s="11"/>
      <c r="I232" s="11"/>
      <c r="J232" s="11"/>
      <c r="K232" s="11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2"/>
      <c r="Z232" s="10"/>
      <c r="AA232" s="10"/>
      <c r="AB232" s="10"/>
      <c r="AC232" s="10"/>
      <c r="AD232" s="10"/>
      <c r="AE232" s="10"/>
      <c r="AF232" s="10"/>
      <c r="AG232" s="12"/>
      <c r="AH232" s="10"/>
      <c r="AI232" s="10"/>
      <c r="AJ232" s="10"/>
      <c r="AK232" s="10"/>
      <c r="AL232" s="10"/>
      <c r="AM232" s="10"/>
      <c r="AN232" s="10"/>
      <c r="AO232" s="10"/>
      <c r="AP232" s="12"/>
      <c r="AQ232" s="10"/>
      <c r="AR232" s="10"/>
      <c r="AS232" s="10"/>
      <c r="AT232" s="10"/>
      <c r="AU232" s="10"/>
      <c r="AW232" s="13"/>
      <c r="AX232" s="10"/>
      <c r="AY232" s="10"/>
      <c r="AZ232" s="10"/>
      <c r="BA232" s="10"/>
      <c r="BB232" s="10"/>
      <c r="BC232" s="13"/>
      <c r="BD232" s="10"/>
      <c r="BE232" s="10"/>
      <c r="BF232" s="10"/>
      <c r="BG232" s="10"/>
      <c r="BH232" s="10"/>
      <c r="BI232" s="13"/>
      <c r="BJ232" s="10"/>
      <c r="BK232" s="10"/>
      <c r="BL232" s="10"/>
      <c r="BM232" s="10"/>
      <c r="BN232" s="10"/>
      <c r="BP232" s="14"/>
      <c r="BQ232" s="14"/>
      <c r="BR232" s="14"/>
      <c r="BT232" s="10"/>
      <c r="BU232" s="10"/>
      <c r="BV232" s="10"/>
      <c r="BW232" s="10"/>
      <c r="BX232" s="10"/>
      <c r="BY232" s="10"/>
      <c r="BZ232" s="10"/>
      <c r="CA232" s="10"/>
      <c r="CB232" s="10"/>
      <c r="CD232" s="11"/>
      <c r="CF232" s="10"/>
      <c r="CG232" s="10"/>
    </row>
    <row r="233" spans="1:85" s="4" customFormat="1" x14ac:dyDescent="0.25">
      <c r="A233" s="10"/>
      <c r="B233" s="11"/>
      <c r="D233" s="11"/>
      <c r="E233" s="11"/>
      <c r="F233" s="11"/>
      <c r="G233" s="11"/>
      <c r="H233" s="11"/>
      <c r="I233" s="11"/>
      <c r="J233" s="11"/>
      <c r="K233" s="11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2"/>
      <c r="Z233" s="10"/>
      <c r="AA233" s="10"/>
      <c r="AB233" s="10"/>
      <c r="AC233" s="10"/>
      <c r="AD233" s="10"/>
      <c r="AE233" s="10"/>
      <c r="AF233" s="10"/>
      <c r="AG233" s="12"/>
      <c r="AH233" s="10"/>
      <c r="AI233" s="10"/>
      <c r="AJ233" s="10"/>
      <c r="AK233" s="10"/>
      <c r="AL233" s="10"/>
      <c r="AM233" s="10"/>
      <c r="AN233" s="10"/>
      <c r="AO233" s="10"/>
      <c r="AP233" s="12"/>
      <c r="AQ233" s="10"/>
      <c r="AR233" s="10"/>
      <c r="AS233" s="10"/>
      <c r="AT233" s="10"/>
      <c r="AU233" s="10"/>
      <c r="AW233" s="13"/>
      <c r="AX233" s="10"/>
      <c r="AY233" s="10"/>
      <c r="AZ233" s="10"/>
      <c r="BA233" s="10"/>
      <c r="BB233" s="10"/>
      <c r="BC233" s="13"/>
      <c r="BD233" s="10"/>
      <c r="BE233" s="10"/>
      <c r="BF233" s="10"/>
      <c r="BG233" s="10"/>
      <c r="BH233" s="10"/>
      <c r="BI233" s="13"/>
      <c r="BJ233" s="10"/>
      <c r="BK233" s="10"/>
      <c r="BL233" s="10"/>
      <c r="BM233" s="10"/>
      <c r="BN233" s="10"/>
      <c r="BP233" s="14"/>
      <c r="BQ233" s="14"/>
      <c r="BR233" s="14"/>
      <c r="BT233" s="10"/>
      <c r="BU233" s="10"/>
      <c r="BV233" s="10"/>
      <c r="BW233" s="10"/>
      <c r="BX233" s="10"/>
      <c r="BY233" s="10"/>
      <c r="BZ233" s="10"/>
      <c r="CA233" s="10"/>
      <c r="CB233" s="10"/>
      <c r="CD233" s="11"/>
      <c r="CF233" s="10"/>
      <c r="CG233" s="10"/>
    </row>
    <row r="234" spans="1:85" s="4" customFormat="1" x14ac:dyDescent="0.25">
      <c r="A234" s="10"/>
      <c r="B234" s="11"/>
      <c r="D234" s="11"/>
      <c r="E234" s="11"/>
      <c r="F234" s="11"/>
      <c r="G234" s="11"/>
      <c r="H234" s="11"/>
      <c r="I234" s="11"/>
      <c r="J234" s="11"/>
      <c r="K234" s="11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2"/>
      <c r="Z234" s="10"/>
      <c r="AA234" s="10"/>
      <c r="AB234" s="10"/>
      <c r="AC234" s="10"/>
      <c r="AD234" s="10"/>
      <c r="AE234" s="10"/>
      <c r="AF234" s="10"/>
      <c r="AG234" s="12"/>
      <c r="AH234" s="10"/>
      <c r="AI234" s="10"/>
      <c r="AJ234" s="10"/>
      <c r="AK234" s="10"/>
      <c r="AL234" s="10"/>
      <c r="AM234" s="10"/>
      <c r="AN234" s="10"/>
      <c r="AO234" s="10"/>
      <c r="AP234" s="12"/>
      <c r="AQ234" s="10"/>
      <c r="AR234" s="10"/>
      <c r="AS234" s="10"/>
      <c r="AT234" s="10"/>
      <c r="AU234" s="10"/>
      <c r="AW234" s="13"/>
      <c r="AX234" s="10"/>
      <c r="AY234" s="10"/>
      <c r="AZ234" s="10"/>
      <c r="BA234" s="10"/>
      <c r="BB234" s="10"/>
      <c r="BC234" s="13"/>
      <c r="BD234" s="10"/>
      <c r="BE234" s="10"/>
      <c r="BF234" s="10"/>
      <c r="BG234" s="10"/>
      <c r="BH234" s="10"/>
      <c r="BI234" s="13"/>
      <c r="BJ234" s="10"/>
      <c r="BK234" s="10"/>
      <c r="BL234" s="10"/>
      <c r="BM234" s="10"/>
      <c r="BN234" s="10"/>
      <c r="BP234" s="14"/>
      <c r="BQ234" s="14"/>
      <c r="BR234" s="14"/>
      <c r="BT234" s="10"/>
      <c r="BU234" s="10"/>
      <c r="BV234" s="10"/>
      <c r="BW234" s="10"/>
      <c r="BX234" s="10"/>
      <c r="BY234" s="10"/>
      <c r="BZ234" s="10"/>
      <c r="CA234" s="10"/>
      <c r="CB234" s="10"/>
      <c r="CD234" s="11"/>
      <c r="CF234" s="10"/>
      <c r="CG234" s="10"/>
    </row>
    <row r="235" spans="1:85" s="4" customFormat="1" x14ac:dyDescent="0.25">
      <c r="A235" s="10"/>
      <c r="B235" s="11"/>
      <c r="D235" s="11"/>
      <c r="E235" s="11"/>
      <c r="F235" s="11"/>
      <c r="G235" s="11"/>
      <c r="H235" s="11"/>
      <c r="I235" s="11"/>
      <c r="J235" s="11"/>
      <c r="K235" s="11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2"/>
      <c r="Z235" s="10"/>
      <c r="AA235" s="10"/>
      <c r="AB235" s="10"/>
      <c r="AC235" s="10"/>
      <c r="AD235" s="10"/>
      <c r="AE235" s="10"/>
      <c r="AF235" s="10"/>
      <c r="AG235" s="12"/>
      <c r="AH235" s="10"/>
      <c r="AI235" s="10"/>
      <c r="AJ235" s="10"/>
      <c r="AK235" s="10"/>
      <c r="AL235" s="10"/>
      <c r="AM235" s="10"/>
      <c r="AN235" s="10"/>
      <c r="AO235" s="10"/>
      <c r="AP235" s="12"/>
      <c r="AQ235" s="10"/>
      <c r="AR235" s="10"/>
      <c r="AS235" s="10"/>
      <c r="AT235" s="10"/>
      <c r="AU235" s="10"/>
      <c r="AW235" s="13"/>
      <c r="AX235" s="10"/>
      <c r="AY235" s="10"/>
      <c r="AZ235" s="10"/>
      <c r="BA235" s="10"/>
      <c r="BB235" s="10"/>
      <c r="BC235" s="13"/>
      <c r="BD235" s="10"/>
      <c r="BE235" s="10"/>
      <c r="BF235" s="10"/>
      <c r="BG235" s="10"/>
      <c r="BH235" s="10"/>
      <c r="BI235" s="13"/>
      <c r="BJ235" s="10"/>
      <c r="BK235" s="10"/>
      <c r="BL235" s="10"/>
      <c r="BM235" s="10"/>
      <c r="BN235" s="10"/>
      <c r="BP235" s="14"/>
      <c r="BQ235" s="14"/>
      <c r="BR235" s="14"/>
      <c r="BT235" s="10"/>
      <c r="BU235" s="10"/>
      <c r="BV235" s="10"/>
      <c r="BW235" s="10"/>
      <c r="BX235" s="10"/>
      <c r="BY235" s="10"/>
      <c r="BZ235" s="10"/>
      <c r="CA235" s="10"/>
      <c r="CB235" s="10"/>
      <c r="CD235" s="11"/>
      <c r="CF235" s="10"/>
      <c r="CG235" s="10"/>
    </row>
    <row r="236" spans="1:85" s="4" customFormat="1" x14ac:dyDescent="0.25">
      <c r="A236" s="10"/>
      <c r="B236" s="11"/>
      <c r="D236" s="11"/>
      <c r="E236" s="11"/>
      <c r="F236" s="11"/>
      <c r="G236" s="11"/>
      <c r="H236" s="11"/>
      <c r="I236" s="11"/>
      <c r="J236" s="11"/>
      <c r="K236" s="11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2"/>
      <c r="Z236" s="10"/>
      <c r="AA236" s="10"/>
      <c r="AB236" s="10"/>
      <c r="AC236" s="10"/>
      <c r="AD236" s="10"/>
      <c r="AE236" s="10"/>
      <c r="AF236" s="10"/>
      <c r="AG236" s="12"/>
      <c r="AH236" s="10"/>
      <c r="AI236" s="10"/>
      <c r="AJ236" s="10"/>
      <c r="AK236" s="10"/>
      <c r="AL236" s="10"/>
      <c r="AM236" s="10"/>
      <c r="AN236" s="10"/>
      <c r="AO236" s="10"/>
      <c r="AP236" s="12"/>
      <c r="AQ236" s="10"/>
      <c r="AR236" s="10"/>
      <c r="AS236" s="10"/>
      <c r="AT236" s="10"/>
      <c r="AU236" s="10"/>
      <c r="AW236" s="13"/>
      <c r="AX236" s="10"/>
      <c r="AY236" s="10"/>
      <c r="AZ236" s="10"/>
      <c r="BA236" s="10"/>
      <c r="BB236" s="10"/>
      <c r="BC236" s="13"/>
      <c r="BD236" s="10"/>
      <c r="BE236" s="10"/>
      <c r="BF236" s="10"/>
      <c r="BG236" s="10"/>
      <c r="BH236" s="10"/>
      <c r="BI236" s="13"/>
      <c r="BJ236" s="10"/>
      <c r="BK236" s="10"/>
      <c r="BL236" s="10"/>
      <c r="BM236" s="10"/>
      <c r="BN236" s="10"/>
      <c r="BP236" s="14"/>
      <c r="BQ236" s="14"/>
      <c r="BR236" s="14"/>
      <c r="BT236" s="10"/>
      <c r="BU236" s="10"/>
      <c r="BV236" s="10"/>
      <c r="BW236" s="10"/>
      <c r="BX236" s="10"/>
      <c r="BY236" s="10"/>
      <c r="BZ236" s="10"/>
      <c r="CA236" s="10"/>
      <c r="CB236" s="10"/>
      <c r="CD236" s="11"/>
      <c r="CF236" s="10"/>
      <c r="CG236" s="10"/>
    </row>
    <row r="237" spans="1:85" s="4" customFormat="1" x14ac:dyDescent="0.25">
      <c r="A237" s="10"/>
      <c r="B237" s="11"/>
      <c r="D237" s="11"/>
      <c r="E237" s="11"/>
      <c r="F237" s="11"/>
      <c r="G237" s="11"/>
      <c r="H237" s="11"/>
      <c r="I237" s="11"/>
      <c r="J237" s="11"/>
      <c r="K237" s="11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2"/>
      <c r="Z237" s="10"/>
      <c r="AA237" s="10"/>
      <c r="AB237" s="10"/>
      <c r="AC237" s="10"/>
      <c r="AD237" s="10"/>
      <c r="AE237" s="10"/>
      <c r="AF237" s="10"/>
      <c r="AG237" s="12"/>
      <c r="AH237" s="10"/>
      <c r="AI237" s="10"/>
      <c r="AJ237" s="10"/>
      <c r="AK237" s="10"/>
      <c r="AL237" s="10"/>
      <c r="AM237" s="10"/>
      <c r="AN237" s="10"/>
      <c r="AO237" s="10"/>
      <c r="AP237" s="12"/>
      <c r="AQ237" s="10"/>
      <c r="AR237" s="10"/>
      <c r="AS237" s="10"/>
      <c r="AT237" s="10"/>
      <c r="AU237" s="10"/>
      <c r="AW237" s="13"/>
      <c r="AX237" s="10"/>
      <c r="AY237" s="10"/>
      <c r="AZ237" s="10"/>
      <c r="BA237" s="10"/>
      <c r="BB237" s="10"/>
      <c r="BC237" s="13"/>
      <c r="BD237" s="10"/>
      <c r="BE237" s="10"/>
      <c r="BF237" s="10"/>
      <c r="BG237" s="10"/>
      <c r="BH237" s="10"/>
      <c r="BI237" s="13"/>
      <c r="BJ237" s="10"/>
      <c r="BK237" s="10"/>
      <c r="BL237" s="10"/>
      <c r="BM237" s="10"/>
      <c r="BN237" s="10"/>
      <c r="BP237" s="14"/>
      <c r="BQ237" s="14"/>
      <c r="BR237" s="14"/>
      <c r="BT237" s="10"/>
      <c r="BU237" s="10"/>
      <c r="BV237" s="10"/>
      <c r="BW237" s="10"/>
      <c r="BX237" s="10"/>
      <c r="BY237" s="10"/>
      <c r="BZ237" s="10"/>
      <c r="CA237" s="10"/>
      <c r="CB237" s="10"/>
      <c r="CD237" s="11"/>
      <c r="CF237" s="10"/>
      <c r="CG237" s="10"/>
    </row>
    <row r="238" spans="1:85" s="4" customFormat="1" x14ac:dyDescent="0.25">
      <c r="A238" s="10"/>
      <c r="B238" s="11"/>
      <c r="D238" s="11"/>
      <c r="E238" s="11"/>
      <c r="F238" s="11"/>
      <c r="G238" s="11"/>
      <c r="H238" s="11"/>
      <c r="I238" s="11"/>
      <c r="J238" s="11"/>
      <c r="K238" s="11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2"/>
      <c r="Z238" s="10"/>
      <c r="AA238" s="10"/>
      <c r="AB238" s="10"/>
      <c r="AC238" s="10"/>
      <c r="AD238" s="10"/>
      <c r="AE238" s="10"/>
      <c r="AF238" s="10"/>
      <c r="AG238" s="12"/>
      <c r="AH238" s="10"/>
      <c r="AI238" s="10"/>
      <c r="AJ238" s="10"/>
      <c r="AK238" s="10"/>
      <c r="AL238" s="10"/>
      <c r="AM238" s="10"/>
      <c r="AN238" s="10"/>
      <c r="AO238" s="10"/>
      <c r="AP238" s="12"/>
      <c r="AQ238" s="10"/>
      <c r="AR238" s="10"/>
      <c r="AS238" s="10"/>
      <c r="AT238" s="10"/>
      <c r="AU238" s="10"/>
      <c r="AW238" s="13"/>
      <c r="AX238" s="10"/>
      <c r="AY238" s="10"/>
      <c r="AZ238" s="10"/>
      <c r="BA238" s="10"/>
      <c r="BB238" s="10"/>
      <c r="BC238" s="13"/>
      <c r="BD238" s="10"/>
      <c r="BE238" s="10"/>
      <c r="BF238" s="10"/>
      <c r="BG238" s="10"/>
      <c r="BH238" s="10"/>
      <c r="BI238" s="13"/>
      <c r="BJ238" s="10"/>
      <c r="BK238" s="10"/>
      <c r="BL238" s="10"/>
      <c r="BM238" s="10"/>
      <c r="BN238" s="10"/>
      <c r="BP238" s="14"/>
      <c r="BQ238" s="14"/>
      <c r="BR238" s="14"/>
      <c r="BT238" s="10"/>
      <c r="BU238" s="10"/>
      <c r="BV238" s="10"/>
      <c r="BW238" s="10"/>
      <c r="BX238" s="10"/>
      <c r="BY238" s="10"/>
      <c r="BZ238" s="10"/>
      <c r="CA238" s="10"/>
      <c r="CB238" s="10"/>
      <c r="CD238" s="11"/>
      <c r="CF238" s="10"/>
      <c r="CG238" s="10"/>
    </row>
    <row r="239" spans="1:85" s="4" customFormat="1" x14ac:dyDescent="0.25">
      <c r="A239" s="10"/>
      <c r="B239" s="11"/>
      <c r="D239" s="11"/>
      <c r="E239" s="11"/>
      <c r="F239" s="11"/>
      <c r="G239" s="11"/>
      <c r="H239" s="11"/>
      <c r="I239" s="11"/>
      <c r="J239" s="11"/>
      <c r="K239" s="11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2"/>
      <c r="Z239" s="10"/>
      <c r="AA239" s="10"/>
      <c r="AB239" s="10"/>
      <c r="AC239" s="10"/>
      <c r="AD239" s="10"/>
      <c r="AE239" s="10"/>
      <c r="AF239" s="10"/>
      <c r="AG239" s="12"/>
      <c r="AH239" s="10"/>
      <c r="AI239" s="10"/>
      <c r="AJ239" s="10"/>
      <c r="AK239" s="10"/>
      <c r="AL239" s="10"/>
      <c r="AM239" s="10"/>
      <c r="AN239" s="10"/>
      <c r="AO239" s="10"/>
      <c r="AP239" s="12"/>
      <c r="AQ239" s="10"/>
      <c r="AR239" s="10"/>
      <c r="AS239" s="10"/>
      <c r="AT239" s="10"/>
      <c r="AU239" s="10"/>
      <c r="AW239" s="13"/>
      <c r="AX239" s="10"/>
      <c r="AY239" s="10"/>
      <c r="AZ239" s="10"/>
      <c r="BA239" s="10"/>
      <c r="BB239" s="10"/>
      <c r="BC239" s="13"/>
      <c r="BD239" s="10"/>
      <c r="BE239" s="10"/>
      <c r="BF239" s="10"/>
      <c r="BG239" s="10"/>
      <c r="BH239" s="10"/>
      <c r="BI239" s="13"/>
      <c r="BJ239" s="10"/>
      <c r="BK239" s="10"/>
      <c r="BL239" s="10"/>
      <c r="BM239" s="10"/>
      <c r="BN239" s="10"/>
      <c r="BP239" s="14"/>
      <c r="BQ239" s="14"/>
      <c r="BR239" s="14"/>
      <c r="BT239" s="10"/>
      <c r="BU239" s="10"/>
      <c r="BV239" s="10"/>
      <c r="BW239" s="10"/>
      <c r="BX239" s="10"/>
      <c r="BY239" s="10"/>
      <c r="BZ239" s="10"/>
      <c r="CA239" s="10"/>
      <c r="CB239" s="10"/>
      <c r="CD239" s="11"/>
      <c r="CF239" s="10"/>
      <c r="CG239" s="10"/>
    </row>
    <row r="240" spans="1:85" s="4" customFormat="1" x14ac:dyDescent="0.25">
      <c r="A240" s="10"/>
      <c r="B240" s="11"/>
      <c r="D240" s="11"/>
      <c r="E240" s="11"/>
      <c r="F240" s="11"/>
      <c r="G240" s="11"/>
      <c r="H240" s="11"/>
      <c r="I240" s="11"/>
      <c r="J240" s="11"/>
      <c r="K240" s="11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2"/>
      <c r="Z240" s="10"/>
      <c r="AA240" s="10"/>
      <c r="AB240" s="10"/>
      <c r="AC240" s="10"/>
      <c r="AD240" s="10"/>
      <c r="AE240" s="10"/>
      <c r="AF240" s="10"/>
      <c r="AG240" s="12"/>
      <c r="AH240" s="10"/>
      <c r="AI240" s="10"/>
      <c r="AJ240" s="10"/>
      <c r="AK240" s="10"/>
      <c r="AL240" s="10"/>
      <c r="AM240" s="10"/>
      <c r="AN240" s="10"/>
      <c r="AO240" s="10"/>
      <c r="AP240" s="12"/>
      <c r="AQ240" s="10"/>
      <c r="AR240" s="10"/>
      <c r="AS240" s="10"/>
      <c r="AT240" s="10"/>
      <c r="AU240" s="10"/>
      <c r="AW240" s="13"/>
      <c r="AX240" s="10"/>
      <c r="AY240" s="10"/>
      <c r="AZ240" s="10"/>
      <c r="BA240" s="10"/>
      <c r="BB240" s="10"/>
      <c r="BC240" s="13"/>
      <c r="BD240" s="10"/>
      <c r="BE240" s="10"/>
      <c r="BF240" s="10"/>
      <c r="BG240" s="10"/>
      <c r="BH240" s="10"/>
      <c r="BI240" s="13"/>
      <c r="BJ240" s="10"/>
      <c r="BK240" s="10"/>
      <c r="BL240" s="10"/>
      <c r="BM240" s="10"/>
      <c r="BN240" s="10"/>
      <c r="BP240" s="14"/>
      <c r="BQ240" s="14"/>
      <c r="BR240" s="14"/>
      <c r="BT240" s="10"/>
      <c r="BU240" s="10"/>
      <c r="BV240" s="10"/>
      <c r="BW240" s="10"/>
      <c r="BX240" s="10"/>
      <c r="BY240" s="10"/>
      <c r="BZ240" s="10"/>
      <c r="CA240" s="10"/>
      <c r="CB240" s="10"/>
      <c r="CD240" s="11"/>
      <c r="CF240" s="10"/>
      <c r="CG240" s="10"/>
    </row>
    <row r="241" spans="1:85" s="4" customFormat="1" x14ac:dyDescent="0.25">
      <c r="A241" s="10"/>
      <c r="B241" s="11"/>
      <c r="D241" s="11"/>
      <c r="E241" s="11"/>
      <c r="F241" s="11"/>
      <c r="G241" s="11"/>
      <c r="H241" s="11"/>
      <c r="I241" s="11"/>
      <c r="J241" s="11"/>
      <c r="K241" s="11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2"/>
      <c r="Z241" s="10"/>
      <c r="AA241" s="10"/>
      <c r="AB241" s="10"/>
      <c r="AC241" s="10"/>
      <c r="AD241" s="10"/>
      <c r="AE241" s="10"/>
      <c r="AF241" s="10"/>
      <c r="AG241" s="12"/>
      <c r="AH241" s="10"/>
      <c r="AI241" s="10"/>
      <c r="AJ241" s="10"/>
      <c r="AK241" s="10"/>
      <c r="AL241" s="10"/>
      <c r="AM241" s="10"/>
      <c r="AN241" s="10"/>
      <c r="AO241" s="10"/>
      <c r="AP241" s="12"/>
      <c r="AQ241" s="10"/>
      <c r="AR241" s="10"/>
      <c r="AS241" s="10"/>
      <c r="AT241" s="10"/>
      <c r="AU241" s="10"/>
      <c r="AW241" s="13"/>
      <c r="AX241" s="10"/>
      <c r="AY241" s="10"/>
      <c r="AZ241" s="10"/>
      <c r="BA241" s="10"/>
      <c r="BB241" s="10"/>
      <c r="BC241" s="13"/>
      <c r="BD241" s="10"/>
      <c r="BE241" s="10"/>
      <c r="BF241" s="10"/>
      <c r="BG241" s="10"/>
      <c r="BH241" s="10"/>
      <c r="BI241" s="13"/>
      <c r="BJ241" s="10"/>
      <c r="BK241" s="10"/>
      <c r="BL241" s="10"/>
      <c r="BM241" s="10"/>
      <c r="BN241" s="10"/>
      <c r="BP241" s="14"/>
      <c r="BQ241" s="14"/>
      <c r="BR241" s="14"/>
      <c r="BT241" s="10"/>
      <c r="BU241" s="10"/>
      <c r="BV241" s="10"/>
      <c r="BW241" s="10"/>
      <c r="BX241" s="10"/>
      <c r="BY241" s="10"/>
      <c r="BZ241" s="10"/>
      <c r="CA241" s="10"/>
      <c r="CB241" s="10"/>
      <c r="CD241" s="11"/>
      <c r="CF241" s="10"/>
      <c r="CG241" s="10"/>
    </row>
    <row r="242" spans="1:85" s="4" customFormat="1" x14ac:dyDescent="0.25">
      <c r="A242" s="10"/>
      <c r="B242" s="11"/>
      <c r="D242" s="11"/>
      <c r="E242" s="11"/>
      <c r="F242" s="11"/>
      <c r="G242" s="11"/>
      <c r="H242" s="11"/>
      <c r="I242" s="11"/>
      <c r="J242" s="11"/>
      <c r="K242" s="11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2"/>
      <c r="Z242" s="10"/>
      <c r="AA242" s="10"/>
      <c r="AB242" s="10"/>
      <c r="AC242" s="10"/>
      <c r="AD242" s="10"/>
      <c r="AE242" s="10"/>
      <c r="AF242" s="10"/>
      <c r="AG242" s="12"/>
      <c r="AH242" s="10"/>
      <c r="AI242" s="10"/>
      <c r="AJ242" s="10"/>
      <c r="AK242" s="10"/>
      <c r="AL242" s="10"/>
      <c r="AM242" s="10"/>
      <c r="AN242" s="10"/>
      <c r="AO242" s="10"/>
      <c r="AP242" s="12"/>
      <c r="AQ242" s="10"/>
      <c r="AR242" s="10"/>
      <c r="AS242" s="10"/>
      <c r="AT242" s="10"/>
      <c r="AU242" s="10"/>
      <c r="AW242" s="13"/>
      <c r="AX242" s="10"/>
      <c r="AY242" s="10"/>
      <c r="AZ242" s="10"/>
      <c r="BA242" s="10"/>
      <c r="BB242" s="10"/>
      <c r="BC242" s="13"/>
      <c r="BD242" s="10"/>
      <c r="BE242" s="10"/>
      <c r="BF242" s="10"/>
      <c r="BG242" s="10"/>
      <c r="BH242" s="10"/>
      <c r="BI242" s="13"/>
      <c r="BJ242" s="10"/>
      <c r="BK242" s="10"/>
      <c r="BL242" s="10"/>
      <c r="BM242" s="10"/>
      <c r="BN242" s="10"/>
      <c r="BP242" s="14"/>
      <c r="BQ242" s="14"/>
      <c r="BR242" s="14"/>
      <c r="BT242" s="10"/>
      <c r="BU242" s="10"/>
      <c r="BV242" s="10"/>
      <c r="BW242" s="10"/>
      <c r="BX242" s="10"/>
      <c r="BY242" s="10"/>
      <c r="BZ242" s="10"/>
      <c r="CA242" s="10"/>
      <c r="CB242" s="10"/>
      <c r="CD242" s="11"/>
      <c r="CF242" s="10"/>
      <c r="CG242" s="10"/>
    </row>
    <row r="243" spans="1:85" s="4" customFormat="1" x14ac:dyDescent="0.25">
      <c r="A243" s="10"/>
      <c r="B243" s="11"/>
      <c r="D243" s="11"/>
      <c r="E243" s="11"/>
      <c r="F243" s="11"/>
      <c r="G243" s="11"/>
      <c r="H243" s="11"/>
      <c r="I243" s="11"/>
      <c r="J243" s="11"/>
      <c r="K243" s="11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2"/>
      <c r="Z243" s="10"/>
      <c r="AA243" s="10"/>
      <c r="AB243" s="10"/>
      <c r="AC243" s="10"/>
      <c r="AD243" s="10"/>
      <c r="AE243" s="10"/>
      <c r="AF243" s="10"/>
      <c r="AG243" s="12"/>
      <c r="AH243" s="10"/>
      <c r="AI243" s="10"/>
      <c r="AJ243" s="10"/>
      <c r="AK243" s="10"/>
      <c r="AL243" s="10"/>
      <c r="AM243" s="10"/>
      <c r="AN243" s="10"/>
      <c r="AO243" s="10"/>
      <c r="AP243" s="12"/>
      <c r="AQ243" s="10"/>
      <c r="AR243" s="10"/>
      <c r="AS243" s="10"/>
      <c r="AT243" s="10"/>
      <c r="AU243" s="10"/>
      <c r="AW243" s="13"/>
      <c r="AX243" s="10"/>
      <c r="AY243" s="10"/>
      <c r="AZ243" s="10"/>
      <c r="BA243" s="10"/>
      <c r="BB243" s="10"/>
      <c r="BC243" s="13"/>
      <c r="BD243" s="10"/>
      <c r="BE243" s="10"/>
      <c r="BF243" s="10"/>
      <c r="BG243" s="10"/>
      <c r="BH243" s="10"/>
      <c r="BI243" s="13"/>
      <c r="BJ243" s="10"/>
      <c r="BK243" s="10"/>
      <c r="BL243" s="10"/>
      <c r="BM243" s="10"/>
      <c r="BN243" s="10"/>
      <c r="BP243" s="14"/>
      <c r="BQ243" s="14"/>
      <c r="BR243" s="14"/>
      <c r="BT243" s="10"/>
      <c r="BU243" s="10"/>
      <c r="BV243" s="10"/>
      <c r="BW243" s="10"/>
      <c r="BX243" s="10"/>
      <c r="BY243" s="10"/>
      <c r="BZ243" s="10"/>
      <c r="CA243" s="10"/>
      <c r="CB243" s="10"/>
      <c r="CD243" s="11"/>
      <c r="CF243" s="10"/>
      <c r="CG243" s="10"/>
    </row>
    <row r="244" spans="1:85" s="4" customFormat="1" x14ac:dyDescent="0.25">
      <c r="A244" s="10"/>
      <c r="B244" s="11"/>
      <c r="D244" s="11"/>
      <c r="E244" s="11"/>
      <c r="F244" s="11"/>
      <c r="G244" s="11"/>
      <c r="H244" s="11"/>
      <c r="I244" s="11"/>
      <c r="J244" s="11"/>
      <c r="K244" s="11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2"/>
      <c r="Z244" s="10"/>
      <c r="AA244" s="10"/>
      <c r="AB244" s="10"/>
      <c r="AC244" s="10"/>
      <c r="AD244" s="10"/>
      <c r="AE244" s="10"/>
      <c r="AF244" s="10"/>
      <c r="AG244" s="12"/>
      <c r="AH244" s="10"/>
      <c r="AI244" s="10"/>
      <c r="AJ244" s="10"/>
      <c r="AK244" s="10"/>
      <c r="AL244" s="10"/>
      <c r="AM244" s="10"/>
      <c r="AN244" s="10"/>
      <c r="AO244" s="10"/>
      <c r="AP244" s="12"/>
      <c r="AQ244" s="10"/>
      <c r="AR244" s="10"/>
      <c r="AS244" s="10"/>
      <c r="AT244" s="10"/>
      <c r="AU244" s="10"/>
      <c r="AW244" s="13"/>
      <c r="AX244" s="10"/>
      <c r="AY244" s="10"/>
      <c r="AZ244" s="10"/>
      <c r="BA244" s="10"/>
      <c r="BB244" s="10"/>
      <c r="BC244" s="13"/>
      <c r="BD244" s="10"/>
      <c r="BE244" s="10"/>
      <c r="BF244" s="10"/>
      <c r="BG244" s="10"/>
      <c r="BH244" s="10"/>
      <c r="BI244" s="13"/>
      <c r="BJ244" s="10"/>
      <c r="BK244" s="10"/>
      <c r="BL244" s="10"/>
      <c r="BM244" s="10"/>
      <c r="BN244" s="10"/>
      <c r="BP244" s="14"/>
      <c r="BQ244" s="14"/>
      <c r="BR244" s="14"/>
      <c r="BT244" s="10"/>
      <c r="BU244" s="10"/>
      <c r="BV244" s="10"/>
      <c r="BW244" s="10"/>
      <c r="BX244" s="10"/>
      <c r="BY244" s="10"/>
      <c r="BZ244" s="10"/>
      <c r="CA244" s="10"/>
      <c r="CB244" s="10"/>
      <c r="CD244" s="11"/>
      <c r="CF244" s="10"/>
      <c r="CG244" s="10"/>
    </row>
    <row r="245" spans="1:85" s="4" customFormat="1" x14ac:dyDescent="0.25">
      <c r="A245" s="10"/>
      <c r="B245" s="11"/>
      <c r="D245" s="11"/>
      <c r="E245" s="11"/>
      <c r="F245" s="11"/>
      <c r="G245" s="11"/>
      <c r="H245" s="11"/>
      <c r="I245" s="11"/>
      <c r="J245" s="11"/>
      <c r="K245" s="11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2"/>
      <c r="Z245" s="10"/>
      <c r="AA245" s="10"/>
      <c r="AB245" s="10"/>
      <c r="AC245" s="10"/>
      <c r="AD245" s="10"/>
      <c r="AE245" s="10"/>
      <c r="AF245" s="10"/>
      <c r="AG245" s="12"/>
      <c r="AH245" s="10"/>
      <c r="AI245" s="10"/>
      <c r="AJ245" s="10"/>
      <c r="AK245" s="10"/>
      <c r="AL245" s="10"/>
      <c r="AM245" s="10"/>
      <c r="AN245" s="10"/>
      <c r="AO245" s="10"/>
      <c r="AP245" s="12"/>
      <c r="AQ245" s="10"/>
      <c r="AR245" s="10"/>
      <c r="AS245" s="10"/>
      <c r="AT245" s="10"/>
      <c r="AU245" s="10"/>
      <c r="AW245" s="13"/>
      <c r="AX245" s="10"/>
      <c r="AY245" s="10"/>
      <c r="AZ245" s="10"/>
      <c r="BA245" s="10"/>
      <c r="BB245" s="10"/>
      <c r="BC245" s="13"/>
      <c r="BD245" s="10"/>
      <c r="BE245" s="10"/>
      <c r="BF245" s="10"/>
      <c r="BG245" s="10"/>
      <c r="BH245" s="10"/>
      <c r="BI245" s="13"/>
      <c r="BJ245" s="10"/>
      <c r="BK245" s="10"/>
      <c r="BL245" s="10"/>
      <c r="BM245" s="10"/>
      <c r="BN245" s="10"/>
      <c r="BP245" s="14"/>
      <c r="BQ245" s="14"/>
      <c r="BR245" s="14"/>
      <c r="BT245" s="10"/>
      <c r="BU245" s="10"/>
      <c r="BV245" s="10"/>
      <c r="BW245" s="10"/>
      <c r="BX245" s="10"/>
      <c r="BY245" s="10"/>
      <c r="BZ245" s="10"/>
      <c r="CA245" s="10"/>
      <c r="CB245" s="10"/>
      <c r="CD245" s="11"/>
      <c r="CF245" s="10"/>
      <c r="CG245" s="10"/>
    </row>
    <row r="246" spans="1:85" s="4" customFormat="1" x14ac:dyDescent="0.25">
      <c r="A246" s="10"/>
      <c r="B246" s="11"/>
      <c r="D246" s="11"/>
      <c r="E246" s="11"/>
      <c r="F246" s="11"/>
      <c r="G246" s="11"/>
      <c r="H246" s="11"/>
      <c r="I246" s="11"/>
      <c r="J246" s="11"/>
      <c r="K246" s="11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2"/>
      <c r="Z246" s="10"/>
      <c r="AA246" s="10"/>
      <c r="AB246" s="10"/>
      <c r="AC246" s="10"/>
      <c r="AD246" s="10"/>
      <c r="AE246" s="10"/>
      <c r="AF246" s="10"/>
      <c r="AG246" s="12"/>
      <c r="AH246" s="10"/>
      <c r="AI246" s="10"/>
      <c r="AJ246" s="10"/>
      <c r="AK246" s="10"/>
      <c r="AL246" s="10"/>
      <c r="AM246" s="10"/>
      <c r="AN246" s="10"/>
      <c r="AO246" s="10"/>
      <c r="AP246" s="12"/>
      <c r="AQ246" s="10"/>
      <c r="AR246" s="10"/>
      <c r="AS246" s="10"/>
      <c r="AT246" s="10"/>
      <c r="AU246" s="10"/>
      <c r="AW246" s="13"/>
      <c r="AX246" s="10"/>
      <c r="AY246" s="10"/>
      <c r="AZ246" s="10"/>
      <c r="BA246" s="10"/>
      <c r="BB246" s="10"/>
      <c r="BC246" s="13"/>
      <c r="BD246" s="10"/>
      <c r="BE246" s="10"/>
      <c r="BF246" s="10"/>
      <c r="BG246" s="10"/>
      <c r="BH246" s="10"/>
      <c r="BI246" s="13"/>
      <c r="BJ246" s="10"/>
      <c r="BK246" s="10"/>
      <c r="BL246" s="10"/>
      <c r="BM246" s="10"/>
      <c r="BN246" s="10"/>
      <c r="BP246" s="14"/>
      <c r="BQ246" s="14"/>
      <c r="BR246" s="14"/>
      <c r="BT246" s="10"/>
      <c r="BU246" s="10"/>
      <c r="BV246" s="10"/>
      <c r="BW246" s="10"/>
      <c r="BX246" s="10"/>
      <c r="BY246" s="10"/>
      <c r="BZ246" s="10"/>
      <c r="CA246" s="10"/>
      <c r="CB246" s="10"/>
      <c r="CD246" s="11"/>
      <c r="CF246" s="10"/>
      <c r="CG246" s="10"/>
    </row>
    <row r="247" spans="1:85" s="4" customFormat="1" x14ac:dyDescent="0.25">
      <c r="A247" s="10"/>
      <c r="B247" s="11"/>
      <c r="D247" s="11"/>
      <c r="E247" s="11"/>
      <c r="F247" s="11"/>
      <c r="G247" s="11"/>
      <c r="H247" s="11"/>
      <c r="I247" s="11"/>
      <c r="J247" s="11"/>
      <c r="K247" s="11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2"/>
      <c r="Z247" s="10"/>
      <c r="AA247" s="10"/>
      <c r="AB247" s="10"/>
      <c r="AC247" s="10"/>
      <c r="AD247" s="10"/>
      <c r="AE247" s="10"/>
      <c r="AF247" s="10"/>
      <c r="AG247" s="12"/>
      <c r="AH247" s="10"/>
      <c r="AI247" s="10"/>
      <c r="AJ247" s="10"/>
      <c r="AK247" s="10"/>
      <c r="AL247" s="10"/>
      <c r="AM247" s="10"/>
      <c r="AN247" s="10"/>
      <c r="AO247" s="10"/>
      <c r="AP247" s="12"/>
      <c r="AQ247" s="10"/>
      <c r="AR247" s="10"/>
      <c r="AS247" s="10"/>
      <c r="AT247" s="10"/>
      <c r="AU247" s="10"/>
      <c r="AW247" s="13"/>
      <c r="AX247" s="10"/>
      <c r="AY247" s="10"/>
      <c r="AZ247" s="10"/>
      <c r="BA247" s="10"/>
      <c r="BB247" s="10"/>
      <c r="BC247" s="13"/>
      <c r="BD247" s="10"/>
      <c r="BE247" s="10"/>
      <c r="BF247" s="10"/>
      <c r="BG247" s="10"/>
      <c r="BH247" s="10"/>
      <c r="BI247" s="13"/>
      <c r="BJ247" s="10"/>
      <c r="BK247" s="10"/>
      <c r="BL247" s="10"/>
      <c r="BM247" s="10"/>
      <c r="BN247" s="10"/>
      <c r="BP247" s="14"/>
      <c r="BQ247" s="14"/>
      <c r="BR247" s="14"/>
      <c r="BT247" s="10"/>
      <c r="BU247" s="10"/>
      <c r="BV247" s="10"/>
      <c r="BW247" s="10"/>
      <c r="BX247" s="10"/>
      <c r="BY247" s="10"/>
      <c r="BZ247" s="10"/>
      <c r="CA247" s="10"/>
      <c r="CB247" s="10"/>
      <c r="CD247" s="11"/>
      <c r="CF247" s="10"/>
      <c r="CG247" s="10"/>
    </row>
    <row r="248" spans="1:85" s="4" customFormat="1" x14ac:dyDescent="0.25">
      <c r="A248" s="10"/>
      <c r="B248" s="11"/>
      <c r="D248" s="11"/>
      <c r="E248" s="11"/>
      <c r="F248" s="11"/>
      <c r="G248" s="11"/>
      <c r="H248" s="11"/>
      <c r="I248" s="11"/>
      <c r="J248" s="11"/>
      <c r="K248" s="11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2"/>
      <c r="Z248" s="10"/>
      <c r="AA248" s="10"/>
      <c r="AB248" s="10"/>
      <c r="AC248" s="10"/>
      <c r="AD248" s="10"/>
      <c r="AE248" s="10"/>
      <c r="AF248" s="10"/>
      <c r="AG248" s="12"/>
      <c r="AH248" s="10"/>
      <c r="AI248" s="10"/>
      <c r="AJ248" s="10"/>
      <c r="AK248" s="10"/>
      <c r="AL248" s="10"/>
      <c r="AM248" s="10"/>
      <c r="AN248" s="10"/>
      <c r="AO248" s="10"/>
      <c r="AP248" s="12"/>
      <c r="AQ248" s="10"/>
      <c r="AR248" s="10"/>
      <c r="AS248" s="10"/>
      <c r="AT248" s="10"/>
      <c r="AU248" s="10"/>
      <c r="AW248" s="13"/>
      <c r="AX248" s="10"/>
      <c r="AY248" s="10"/>
      <c r="AZ248" s="10"/>
      <c r="BA248" s="10"/>
      <c r="BB248" s="10"/>
      <c r="BC248" s="13"/>
      <c r="BD248" s="10"/>
      <c r="BE248" s="10"/>
      <c r="BF248" s="10"/>
      <c r="BG248" s="10"/>
      <c r="BH248" s="10"/>
      <c r="BI248" s="13"/>
      <c r="BJ248" s="10"/>
      <c r="BK248" s="10"/>
      <c r="BL248" s="10"/>
      <c r="BM248" s="10"/>
      <c r="BN248" s="10"/>
      <c r="BP248" s="14"/>
      <c r="BQ248" s="14"/>
      <c r="BR248" s="14"/>
      <c r="BT248" s="10"/>
      <c r="BU248" s="10"/>
      <c r="BV248" s="10"/>
      <c r="BW248" s="10"/>
      <c r="BX248" s="10"/>
      <c r="BY248" s="10"/>
      <c r="BZ248" s="10"/>
      <c r="CA248" s="10"/>
      <c r="CB248" s="10"/>
      <c r="CD248" s="11"/>
      <c r="CF248" s="10"/>
      <c r="CG248" s="10"/>
    </row>
    <row r="249" spans="1:85" s="4" customFormat="1" x14ac:dyDescent="0.25">
      <c r="A249" s="10"/>
      <c r="B249" s="11"/>
      <c r="D249" s="11"/>
      <c r="E249" s="11"/>
      <c r="F249" s="11"/>
      <c r="G249" s="11"/>
      <c r="H249" s="11"/>
      <c r="I249" s="11"/>
      <c r="J249" s="11"/>
      <c r="K249" s="11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2"/>
      <c r="Z249" s="10"/>
      <c r="AA249" s="10"/>
      <c r="AB249" s="10"/>
      <c r="AC249" s="10"/>
      <c r="AD249" s="10"/>
      <c r="AE249" s="10"/>
      <c r="AF249" s="10"/>
      <c r="AG249" s="12"/>
      <c r="AH249" s="10"/>
      <c r="AI249" s="10"/>
      <c r="AJ249" s="10"/>
      <c r="AK249" s="10"/>
      <c r="AL249" s="10"/>
      <c r="AM249" s="10"/>
      <c r="AN249" s="10"/>
      <c r="AO249" s="10"/>
      <c r="AP249" s="12"/>
      <c r="AQ249" s="10"/>
      <c r="AR249" s="10"/>
      <c r="AS249" s="10"/>
      <c r="AT249" s="10"/>
      <c r="AU249" s="10"/>
      <c r="AW249" s="13"/>
      <c r="AX249" s="10"/>
      <c r="AY249" s="10"/>
      <c r="AZ249" s="10"/>
      <c r="BA249" s="10"/>
      <c r="BB249" s="10"/>
      <c r="BC249" s="13"/>
      <c r="BD249" s="10"/>
      <c r="BE249" s="10"/>
      <c r="BF249" s="10"/>
      <c r="BG249" s="10"/>
      <c r="BH249" s="10"/>
      <c r="BI249" s="13"/>
      <c r="BJ249" s="10"/>
      <c r="BK249" s="10"/>
      <c r="BL249" s="10"/>
      <c r="BM249" s="10"/>
      <c r="BN249" s="10"/>
      <c r="BP249" s="14"/>
      <c r="BQ249" s="14"/>
      <c r="BR249" s="14"/>
      <c r="BT249" s="10"/>
      <c r="BU249" s="10"/>
      <c r="BV249" s="10"/>
      <c r="BW249" s="10"/>
      <c r="BX249" s="10"/>
      <c r="BY249" s="10"/>
      <c r="BZ249" s="10"/>
      <c r="CA249" s="10"/>
      <c r="CB249" s="10"/>
      <c r="CD249" s="11"/>
      <c r="CF249" s="10"/>
      <c r="CG249" s="10"/>
    </row>
    <row r="250" spans="1:85" s="4" customFormat="1" x14ac:dyDescent="0.25">
      <c r="A250" s="10"/>
      <c r="B250" s="11"/>
      <c r="D250" s="11"/>
      <c r="E250" s="11"/>
      <c r="F250" s="11"/>
      <c r="G250" s="11"/>
      <c r="H250" s="11"/>
      <c r="I250" s="11"/>
      <c r="J250" s="11"/>
      <c r="K250" s="11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2"/>
      <c r="Z250" s="10"/>
      <c r="AA250" s="10"/>
      <c r="AB250" s="10"/>
      <c r="AC250" s="10"/>
      <c r="AD250" s="10"/>
      <c r="AE250" s="10"/>
      <c r="AF250" s="10"/>
      <c r="AG250" s="12"/>
      <c r="AH250" s="10"/>
      <c r="AI250" s="10"/>
      <c r="AJ250" s="10"/>
      <c r="AK250" s="10"/>
      <c r="AL250" s="10"/>
      <c r="AM250" s="10"/>
      <c r="AN250" s="10"/>
      <c r="AO250" s="10"/>
      <c r="AP250" s="12"/>
      <c r="AQ250" s="10"/>
      <c r="AR250" s="10"/>
      <c r="AS250" s="10"/>
      <c r="AT250" s="10"/>
      <c r="AU250" s="10"/>
      <c r="AW250" s="13"/>
      <c r="AX250" s="10"/>
      <c r="AY250" s="10"/>
      <c r="AZ250" s="10"/>
      <c r="BA250" s="10"/>
      <c r="BB250" s="10"/>
      <c r="BC250" s="13"/>
      <c r="BD250" s="10"/>
      <c r="BE250" s="10"/>
      <c r="BF250" s="10"/>
      <c r="BG250" s="10"/>
      <c r="BH250" s="10"/>
      <c r="BI250" s="13"/>
      <c r="BJ250" s="10"/>
      <c r="BK250" s="10"/>
      <c r="BL250" s="10"/>
      <c r="BM250" s="10"/>
      <c r="BN250" s="10"/>
      <c r="BP250" s="14"/>
      <c r="BQ250" s="14"/>
      <c r="BR250" s="14"/>
      <c r="BT250" s="10"/>
      <c r="BU250" s="10"/>
      <c r="BV250" s="10"/>
      <c r="BW250" s="10"/>
      <c r="BX250" s="10"/>
      <c r="BY250" s="10"/>
      <c r="BZ250" s="10"/>
      <c r="CA250" s="10"/>
      <c r="CB250" s="10"/>
      <c r="CD250" s="11"/>
      <c r="CF250" s="10"/>
      <c r="CG250" s="10"/>
    </row>
    <row r="251" spans="1:85" s="4" customFormat="1" x14ac:dyDescent="0.25">
      <c r="A251" s="10"/>
      <c r="B251" s="11"/>
      <c r="D251" s="11"/>
      <c r="E251" s="11"/>
      <c r="F251" s="11"/>
      <c r="G251" s="11"/>
      <c r="H251" s="11"/>
      <c r="I251" s="11"/>
      <c r="J251" s="11"/>
      <c r="K251" s="11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2"/>
      <c r="Z251" s="10"/>
      <c r="AA251" s="10"/>
      <c r="AB251" s="10"/>
      <c r="AC251" s="10"/>
      <c r="AD251" s="10"/>
      <c r="AE251" s="10"/>
      <c r="AF251" s="10"/>
      <c r="AG251" s="12"/>
      <c r="AH251" s="10"/>
      <c r="AI251" s="10"/>
      <c r="AJ251" s="10"/>
      <c r="AK251" s="10"/>
      <c r="AL251" s="10"/>
      <c r="AM251" s="10"/>
      <c r="AN251" s="10"/>
      <c r="AO251" s="10"/>
      <c r="AP251" s="12"/>
      <c r="AQ251" s="10"/>
      <c r="AR251" s="10"/>
      <c r="AS251" s="10"/>
      <c r="AT251" s="10"/>
      <c r="AU251" s="10"/>
      <c r="AW251" s="13"/>
      <c r="AX251" s="10"/>
      <c r="AY251" s="10"/>
      <c r="AZ251" s="10"/>
      <c r="BA251" s="10"/>
      <c r="BB251" s="10"/>
      <c r="BC251" s="13"/>
      <c r="BD251" s="10"/>
      <c r="BE251" s="10"/>
      <c r="BF251" s="10"/>
      <c r="BG251" s="10"/>
      <c r="BH251" s="10"/>
      <c r="BI251" s="13"/>
      <c r="BJ251" s="10"/>
      <c r="BK251" s="10"/>
      <c r="BL251" s="10"/>
      <c r="BM251" s="10"/>
      <c r="BN251" s="10"/>
      <c r="BP251" s="14"/>
      <c r="BQ251" s="14"/>
      <c r="BR251" s="14"/>
      <c r="BT251" s="10"/>
      <c r="BU251" s="10"/>
      <c r="BV251" s="10"/>
      <c r="BW251" s="10"/>
      <c r="BX251" s="10"/>
      <c r="BY251" s="10"/>
      <c r="BZ251" s="10"/>
      <c r="CA251" s="10"/>
      <c r="CB251" s="10"/>
      <c r="CD251" s="11"/>
      <c r="CF251" s="10"/>
      <c r="CG251" s="10"/>
    </row>
    <row r="252" spans="1:85" s="4" customFormat="1" x14ac:dyDescent="0.25">
      <c r="A252" s="10"/>
      <c r="B252" s="11"/>
      <c r="D252" s="11"/>
      <c r="E252" s="11"/>
      <c r="F252" s="11"/>
      <c r="G252" s="11"/>
      <c r="H252" s="11"/>
      <c r="I252" s="11"/>
      <c r="J252" s="11"/>
      <c r="K252" s="11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2"/>
      <c r="Z252" s="10"/>
      <c r="AA252" s="10"/>
      <c r="AB252" s="10"/>
      <c r="AC252" s="10"/>
      <c r="AD252" s="10"/>
      <c r="AE252" s="10"/>
      <c r="AF252" s="10"/>
      <c r="AG252" s="12"/>
      <c r="AH252" s="10"/>
      <c r="AI252" s="10"/>
      <c r="AJ252" s="10"/>
      <c r="AK252" s="10"/>
      <c r="AL252" s="10"/>
      <c r="AM252" s="10"/>
      <c r="AN252" s="10"/>
      <c r="AO252" s="10"/>
      <c r="AP252" s="12"/>
      <c r="AQ252" s="10"/>
      <c r="AR252" s="10"/>
      <c r="AS252" s="10"/>
      <c r="AT252" s="10"/>
      <c r="AU252" s="10"/>
      <c r="AW252" s="13"/>
      <c r="AX252" s="10"/>
      <c r="AY252" s="10"/>
      <c r="AZ252" s="10"/>
      <c r="BA252" s="10"/>
      <c r="BB252" s="10"/>
      <c r="BC252" s="13"/>
      <c r="BD252" s="10"/>
      <c r="BE252" s="10"/>
      <c r="BF252" s="10"/>
      <c r="BG252" s="10"/>
      <c r="BH252" s="10"/>
      <c r="BI252" s="13"/>
      <c r="BJ252" s="10"/>
      <c r="BK252" s="10"/>
      <c r="BL252" s="10"/>
      <c r="BM252" s="10"/>
      <c r="BN252" s="10"/>
      <c r="BP252" s="14"/>
      <c r="BQ252" s="14"/>
      <c r="BR252" s="14"/>
      <c r="BT252" s="10"/>
      <c r="BU252" s="10"/>
      <c r="BV252" s="10"/>
      <c r="BW252" s="10"/>
      <c r="BX252" s="10"/>
      <c r="BY252" s="10"/>
      <c r="BZ252" s="10"/>
      <c r="CA252" s="10"/>
      <c r="CB252" s="10"/>
      <c r="CD252" s="11"/>
      <c r="CF252" s="10"/>
      <c r="CG252" s="10"/>
    </row>
    <row r="253" spans="1:85" s="4" customFormat="1" x14ac:dyDescent="0.25">
      <c r="A253" s="10"/>
      <c r="B253" s="11"/>
      <c r="D253" s="11"/>
      <c r="E253" s="11"/>
      <c r="F253" s="11"/>
      <c r="G253" s="11"/>
      <c r="H253" s="11"/>
      <c r="I253" s="11"/>
      <c r="J253" s="11"/>
      <c r="K253" s="11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2"/>
      <c r="Z253" s="10"/>
      <c r="AA253" s="10"/>
      <c r="AB253" s="10"/>
      <c r="AC253" s="10"/>
      <c r="AD253" s="10"/>
      <c r="AE253" s="10"/>
      <c r="AF253" s="10"/>
      <c r="AG253" s="12"/>
      <c r="AH253" s="10"/>
      <c r="AI253" s="10"/>
      <c r="AJ253" s="10"/>
      <c r="AK253" s="10"/>
      <c r="AL253" s="10"/>
      <c r="AM253" s="10"/>
      <c r="AN253" s="10"/>
      <c r="AO253" s="10"/>
      <c r="AP253" s="12"/>
      <c r="AQ253" s="10"/>
      <c r="AR253" s="10"/>
      <c r="AS253" s="10"/>
      <c r="AT253" s="10"/>
      <c r="AU253" s="10"/>
      <c r="AW253" s="13"/>
      <c r="AX253" s="10"/>
      <c r="AY253" s="10"/>
      <c r="AZ253" s="10"/>
      <c r="BA253" s="10"/>
      <c r="BB253" s="10"/>
      <c r="BC253" s="13"/>
      <c r="BD253" s="10"/>
      <c r="BE253" s="10"/>
      <c r="BF253" s="10"/>
      <c r="BG253" s="10"/>
      <c r="BH253" s="10"/>
      <c r="BI253" s="13"/>
      <c r="BJ253" s="10"/>
      <c r="BK253" s="10"/>
      <c r="BL253" s="10"/>
      <c r="BM253" s="10"/>
      <c r="BN253" s="10"/>
      <c r="BP253" s="14"/>
      <c r="BQ253" s="14"/>
      <c r="BR253" s="14"/>
      <c r="BT253" s="10"/>
      <c r="BU253" s="10"/>
      <c r="BV253" s="10"/>
      <c r="BW253" s="10"/>
      <c r="BX253" s="10"/>
      <c r="BY253" s="10"/>
      <c r="BZ253" s="10"/>
      <c r="CA253" s="10"/>
      <c r="CB253" s="10"/>
      <c r="CD253" s="11"/>
      <c r="CF253" s="10"/>
      <c r="CG253" s="10"/>
    </row>
    <row r="254" spans="1:85" s="4" customFormat="1" x14ac:dyDescent="0.25">
      <c r="A254" s="10"/>
      <c r="B254" s="11"/>
      <c r="D254" s="11"/>
      <c r="E254" s="11"/>
      <c r="F254" s="11"/>
      <c r="G254" s="11"/>
      <c r="H254" s="11"/>
      <c r="I254" s="11"/>
      <c r="J254" s="11"/>
      <c r="K254" s="11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2"/>
      <c r="Z254" s="10"/>
      <c r="AA254" s="10"/>
      <c r="AB254" s="10"/>
      <c r="AC254" s="10"/>
      <c r="AD254" s="10"/>
      <c r="AE254" s="10"/>
      <c r="AF254" s="10"/>
      <c r="AG254" s="12"/>
      <c r="AH254" s="10"/>
      <c r="AI254" s="10"/>
      <c r="AJ254" s="10"/>
      <c r="AK254" s="10"/>
      <c r="AL254" s="10"/>
      <c r="AM254" s="10"/>
      <c r="AN254" s="10"/>
      <c r="AO254" s="10"/>
      <c r="AP254" s="12"/>
      <c r="AQ254" s="10"/>
      <c r="AR254" s="10"/>
      <c r="AS254" s="10"/>
      <c r="AT254" s="10"/>
      <c r="AU254" s="10"/>
      <c r="AW254" s="13"/>
      <c r="AX254" s="10"/>
      <c r="AY254" s="10"/>
      <c r="AZ254" s="10"/>
      <c r="BA254" s="10"/>
      <c r="BB254" s="10"/>
      <c r="BC254" s="13"/>
      <c r="BD254" s="10"/>
      <c r="BE254" s="10"/>
      <c r="BF254" s="10"/>
      <c r="BG254" s="10"/>
      <c r="BH254" s="10"/>
      <c r="BI254" s="13"/>
      <c r="BJ254" s="10"/>
      <c r="BK254" s="10"/>
      <c r="BL254" s="10"/>
      <c r="BM254" s="10"/>
      <c r="BN254" s="10"/>
      <c r="BP254" s="14"/>
      <c r="BQ254" s="14"/>
      <c r="BR254" s="14"/>
      <c r="BT254" s="10"/>
      <c r="BU254" s="10"/>
      <c r="BV254" s="10"/>
      <c r="BW254" s="10"/>
      <c r="BX254" s="10"/>
      <c r="BY254" s="10"/>
      <c r="BZ254" s="10"/>
      <c r="CA254" s="10"/>
      <c r="CB254" s="10"/>
      <c r="CD254" s="11"/>
      <c r="CF254" s="10"/>
      <c r="CG254" s="10"/>
    </row>
    <row r="255" spans="1:85" s="4" customFormat="1" x14ac:dyDescent="0.25">
      <c r="A255" s="10"/>
      <c r="B255" s="11"/>
      <c r="D255" s="11"/>
      <c r="E255" s="11"/>
      <c r="F255" s="11"/>
      <c r="G255" s="11"/>
      <c r="H255" s="11"/>
      <c r="I255" s="11"/>
      <c r="J255" s="11"/>
      <c r="K255" s="11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2"/>
      <c r="Z255" s="10"/>
      <c r="AA255" s="10"/>
      <c r="AB255" s="10"/>
      <c r="AC255" s="10"/>
      <c r="AD255" s="10"/>
      <c r="AE255" s="10"/>
      <c r="AF255" s="10"/>
      <c r="AG255" s="12"/>
      <c r="AH255" s="10"/>
      <c r="AI255" s="10"/>
      <c r="AJ255" s="10"/>
      <c r="AK255" s="10"/>
      <c r="AL255" s="10"/>
      <c r="AM255" s="10"/>
      <c r="AN255" s="10"/>
      <c r="AO255" s="10"/>
      <c r="AP255" s="12"/>
      <c r="AQ255" s="10"/>
      <c r="AR255" s="10"/>
      <c r="AS255" s="10"/>
      <c r="AT255" s="10"/>
      <c r="AU255" s="10"/>
      <c r="AW255" s="13"/>
      <c r="AX255" s="10"/>
      <c r="AY255" s="10"/>
      <c r="AZ255" s="10"/>
      <c r="BA255" s="10"/>
      <c r="BB255" s="10"/>
      <c r="BC255" s="13"/>
      <c r="BD255" s="10"/>
      <c r="BE255" s="10"/>
      <c r="BF255" s="10"/>
      <c r="BG255" s="10"/>
      <c r="BH255" s="10"/>
      <c r="BI255" s="13"/>
      <c r="BJ255" s="10"/>
      <c r="BK255" s="10"/>
      <c r="BL255" s="10"/>
      <c r="BM255" s="10"/>
      <c r="BN255" s="10"/>
      <c r="BP255" s="14"/>
      <c r="BQ255" s="14"/>
      <c r="BR255" s="14"/>
      <c r="BT255" s="10"/>
      <c r="BU255" s="10"/>
      <c r="BV255" s="10"/>
      <c r="BW255" s="10"/>
      <c r="BX255" s="10"/>
      <c r="BY255" s="10"/>
      <c r="BZ255" s="10"/>
      <c r="CA255" s="10"/>
      <c r="CB255" s="10"/>
      <c r="CD255" s="11"/>
      <c r="CF255" s="10"/>
      <c r="CG255" s="10"/>
    </row>
    <row r="256" spans="1:85" s="4" customFormat="1" x14ac:dyDescent="0.25">
      <c r="A256" s="10"/>
      <c r="B256" s="11"/>
      <c r="D256" s="11"/>
      <c r="E256" s="11"/>
      <c r="F256" s="11"/>
      <c r="G256" s="11"/>
      <c r="H256" s="11"/>
      <c r="I256" s="11"/>
      <c r="J256" s="11"/>
      <c r="K256" s="11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2"/>
      <c r="Z256" s="10"/>
      <c r="AA256" s="10"/>
      <c r="AB256" s="10"/>
      <c r="AC256" s="10"/>
      <c r="AD256" s="10"/>
      <c r="AE256" s="10"/>
      <c r="AF256" s="10"/>
      <c r="AG256" s="12"/>
      <c r="AH256" s="10"/>
      <c r="AI256" s="10"/>
      <c r="AJ256" s="10"/>
      <c r="AK256" s="10"/>
      <c r="AL256" s="10"/>
      <c r="AM256" s="10"/>
      <c r="AN256" s="10"/>
      <c r="AO256" s="10"/>
      <c r="AP256" s="12"/>
      <c r="AQ256" s="10"/>
      <c r="AR256" s="10"/>
      <c r="AS256" s="10"/>
      <c r="AT256" s="10"/>
      <c r="AU256" s="10"/>
      <c r="AW256" s="13"/>
      <c r="AX256" s="10"/>
      <c r="AY256" s="10"/>
      <c r="AZ256" s="10"/>
      <c r="BA256" s="10"/>
      <c r="BB256" s="10"/>
      <c r="BC256" s="13"/>
      <c r="BD256" s="10"/>
      <c r="BE256" s="10"/>
      <c r="BF256" s="10"/>
      <c r="BG256" s="10"/>
      <c r="BH256" s="10"/>
      <c r="BI256" s="13"/>
      <c r="BJ256" s="10"/>
      <c r="BK256" s="10"/>
      <c r="BL256" s="10"/>
      <c r="BM256" s="10"/>
      <c r="BN256" s="10"/>
      <c r="BP256" s="14"/>
      <c r="BQ256" s="14"/>
      <c r="BR256" s="14"/>
      <c r="BT256" s="10"/>
      <c r="BU256" s="10"/>
      <c r="BV256" s="10"/>
      <c r="BW256" s="10"/>
      <c r="BX256" s="10"/>
      <c r="BY256" s="10"/>
      <c r="BZ256" s="10"/>
      <c r="CA256" s="10"/>
      <c r="CB256" s="10"/>
      <c r="CD256" s="11"/>
      <c r="CF256" s="10"/>
      <c r="CG256" s="10"/>
    </row>
    <row r="257" spans="1:85" s="4" customFormat="1" x14ac:dyDescent="0.25">
      <c r="A257" s="10"/>
      <c r="B257" s="11"/>
      <c r="D257" s="11"/>
      <c r="E257" s="11"/>
      <c r="F257" s="11"/>
      <c r="G257" s="11"/>
      <c r="H257" s="11"/>
      <c r="I257" s="11"/>
      <c r="J257" s="11"/>
      <c r="K257" s="11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2"/>
      <c r="Z257" s="10"/>
      <c r="AA257" s="10"/>
      <c r="AB257" s="10"/>
      <c r="AC257" s="10"/>
      <c r="AD257" s="10"/>
      <c r="AE257" s="10"/>
      <c r="AF257" s="10"/>
      <c r="AG257" s="12"/>
      <c r="AH257" s="10"/>
      <c r="AI257" s="10"/>
      <c r="AJ257" s="10"/>
      <c r="AK257" s="10"/>
      <c r="AL257" s="10"/>
      <c r="AM257" s="10"/>
      <c r="AN257" s="10"/>
      <c r="AO257" s="10"/>
      <c r="AP257" s="12"/>
      <c r="AQ257" s="10"/>
      <c r="AR257" s="10"/>
      <c r="AS257" s="10"/>
      <c r="AT257" s="10"/>
      <c r="AU257" s="10"/>
      <c r="AW257" s="13"/>
      <c r="AX257" s="10"/>
      <c r="AY257" s="10"/>
      <c r="AZ257" s="10"/>
      <c r="BA257" s="10"/>
      <c r="BB257" s="10"/>
      <c r="BC257" s="13"/>
      <c r="BD257" s="10"/>
      <c r="BE257" s="10"/>
      <c r="BF257" s="10"/>
      <c r="BG257" s="10"/>
      <c r="BH257" s="10"/>
      <c r="BI257" s="13"/>
      <c r="BJ257" s="10"/>
      <c r="BK257" s="10"/>
      <c r="BL257" s="10"/>
      <c r="BM257" s="10"/>
      <c r="BN257" s="10"/>
      <c r="BP257" s="14"/>
      <c r="BQ257" s="14"/>
      <c r="BR257" s="14"/>
      <c r="BT257" s="10"/>
      <c r="BU257" s="10"/>
      <c r="BV257" s="10"/>
      <c r="BW257" s="10"/>
      <c r="BX257" s="10"/>
      <c r="BY257" s="10"/>
      <c r="BZ257" s="10"/>
      <c r="CA257" s="10"/>
      <c r="CB257" s="10"/>
      <c r="CD257" s="11"/>
      <c r="CF257" s="10"/>
      <c r="CG257" s="10"/>
    </row>
    <row r="258" spans="1:85" s="4" customFormat="1" x14ac:dyDescent="0.25">
      <c r="A258" s="10"/>
      <c r="B258" s="11"/>
      <c r="D258" s="11"/>
      <c r="E258" s="11"/>
      <c r="F258" s="11"/>
      <c r="G258" s="11"/>
      <c r="H258" s="11"/>
      <c r="I258" s="11"/>
      <c r="J258" s="11"/>
      <c r="K258" s="11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2"/>
      <c r="Z258" s="10"/>
      <c r="AA258" s="10"/>
      <c r="AB258" s="10"/>
      <c r="AC258" s="10"/>
      <c r="AD258" s="10"/>
      <c r="AE258" s="10"/>
      <c r="AF258" s="10"/>
      <c r="AG258" s="12"/>
      <c r="AH258" s="10"/>
      <c r="AI258" s="10"/>
      <c r="AJ258" s="10"/>
      <c r="AK258" s="10"/>
      <c r="AL258" s="10"/>
      <c r="AM258" s="10"/>
      <c r="AN258" s="10"/>
      <c r="AO258" s="10"/>
      <c r="AP258" s="12"/>
      <c r="AQ258" s="10"/>
      <c r="AR258" s="10"/>
      <c r="AS258" s="10"/>
      <c r="AT258" s="10"/>
      <c r="AU258" s="10"/>
      <c r="AW258" s="13"/>
      <c r="AX258" s="10"/>
      <c r="AY258" s="10"/>
      <c r="AZ258" s="10"/>
      <c r="BA258" s="10"/>
      <c r="BB258" s="10"/>
      <c r="BC258" s="13"/>
      <c r="BD258" s="10"/>
      <c r="BE258" s="10"/>
      <c r="BF258" s="10"/>
      <c r="BG258" s="10"/>
      <c r="BH258" s="10"/>
      <c r="BI258" s="13"/>
      <c r="BJ258" s="10"/>
      <c r="BK258" s="10"/>
      <c r="BL258" s="10"/>
      <c r="BM258" s="10"/>
      <c r="BN258" s="10"/>
      <c r="BP258" s="14"/>
      <c r="BQ258" s="14"/>
      <c r="BR258" s="14"/>
      <c r="BT258" s="10"/>
      <c r="BU258" s="10"/>
      <c r="BV258" s="10"/>
      <c r="BW258" s="10"/>
      <c r="BX258" s="10"/>
      <c r="BY258" s="10"/>
      <c r="BZ258" s="10"/>
      <c r="CA258" s="10"/>
      <c r="CB258" s="10"/>
      <c r="CD258" s="11"/>
      <c r="CF258" s="10"/>
      <c r="CG258" s="10"/>
    </row>
    <row r="259" spans="1:85" s="4" customFormat="1" x14ac:dyDescent="0.25">
      <c r="A259" s="10"/>
      <c r="B259" s="11"/>
      <c r="D259" s="11"/>
      <c r="E259" s="11"/>
      <c r="F259" s="11"/>
      <c r="G259" s="11"/>
      <c r="H259" s="11"/>
      <c r="I259" s="11"/>
      <c r="J259" s="11"/>
      <c r="K259" s="11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2"/>
      <c r="Z259" s="10"/>
      <c r="AA259" s="10"/>
      <c r="AB259" s="10"/>
      <c r="AC259" s="10"/>
      <c r="AD259" s="10"/>
      <c r="AE259" s="10"/>
      <c r="AF259" s="10"/>
      <c r="AG259" s="12"/>
      <c r="AH259" s="10"/>
      <c r="AI259" s="10"/>
      <c r="AJ259" s="10"/>
      <c r="AK259" s="10"/>
      <c r="AL259" s="10"/>
      <c r="AM259" s="10"/>
      <c r="AN259" s="10"/>
      <c r="AO259" s="10"/>
      <c r="AP259" s="12"/>
      <c r="AQ259" s="10"/>
      <c r="AR259" s="10"/>
      <c r="AS259" s="10"/>
      <c r="AT259" s="10"/>
      <c r="AU259" s="10"/>
      <c r="AW259" s="13"/>
      <c r="AX259" s="10"/>
      <c r="AY259" s="10"/>
      <c r="AZ259" s="10"/>
      <c r="BA259" s="10"/>
      <c r="BB259" s="10"/>
      <c r="BC259" s="13"/>
      <c r="BD259" s="10"/>
      <c r="BE259" s="10"/>
      <c r="BF259" s="10"/>
      <c r="BG259" s="10"/>
      <c r="BH259" s="10"/>
      <c r="BI259" s="13"/>
      <c r="BJ259" s="10"/>
      <c r="BK259" s="10"/>
      <c r="BL259" s="10"/>
      <c r="BM259" s="10"/>
      <c r="BN259" s="10"/>
      <c r="BP259" s="14"/>
      <c r="BQ259" s="14"/>
      <c r="BR259" s="14"/>
      <c r="BT259" s="10"/>
      <c r="BU259" s="10"/>
      <c r="BV259" s="10"/>
      <c r="BW259" s="10"/>
      <c r="BX259" s="10"/>
      <c r="BY259" s="10"/>
      <c r="BZ259" s="10"/>
      <c r="CA259" s="10"/>
      <c r="CB259" s="10"/>
      <c r="CD259" s="11"/>
      <c r="CF259" s="10"/>
      <c r="CG259" s="10"/>
    </row>
    <row r="260" spans="1:85" s="4" customFormat="1" x14ac:dyDescent="0.25">
      <c r="A260" s="10"/>
      <c r="B260" s="11"/>
      <c r="D260" s="11"/>
      <c r="E260" s="11"/>
      <c r="F260" s="11"/>
      <c r="G260" s="11"/>
      <c r="H260" s="11"/>
      <c r="I260" s="11"/>
      <c r="J260" s="11"/>
      <c r="K260" s="11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2"/>
      <c r="Z260" s="10"/>
      <c r="AA260" s="10"/>
      <c r="AB260" s="10"/>
      <c r="AC260" s="10"/>
      <c r="AD260" s="10"/>
      <c r="AE260" s="10"/>
      <c r="AF260" s="10"/>
      <c r="AG260" s="12"/>
      <c r="AH260" s="10"/>
      <c r="AI260" s="10"/>
      <c r="AJ260" s="10"/>
      <c r="AK260" s="10"/>
      <c r="AL260" s="10"/>
      <c r="AM260" s="10"/>
      <c r="AN260" s="10"/>
      <c r="AO260" s="10"/>
      <c r="AP260" s="12"/>
      <c r="AQ260" s="10"/>
      <c r="AR260" s="10"/>
      <c r="AS260" s="10"/>
      <c r="AT260" s="10"/>
      <c r="AU260" s="10"/>
      <c r="AW260" s="13"/>
      <c r="AX260" s="10"/>
      <c r="AY260" s="10"/>
      <c r="AZ260" s="10"/>
      <c r="BA260" s="10"/>
      <c r="BB260" s="10"/>
      <c r="BC260" s="13"/>
      <c r="BD260" s="10"/>
      <c r="BE260" s="10"/>
      <c r="BF260" s="10"/>
      <c r="BG260" s="10"/>
      <c r="BH260" s="10"/>
      <c r="BI260" s="13"/>
      <c r="BJ260" s="10"/>
      <c r="BK260" s="10"/>
      <c r="BL260" s="10"/>
      <c r="BM260" s="10"/>
      <c r="BN260" s="10"/>
      <c r="BP260" s="14"/>
      <c r="BQ260" s="14"/>
      <c r="BR260" s="14"/>
      <c r="BT260" s="10"/>
      <c r="BU260" s="10"/>
      <c r="BV260" s="10"/>
      <c r="BW260" s="10"/>
      <c r="BX260" s="10"/>
      <c r="BY260" s="10"/>
      <c r="BZ260" s="10"/>
      <c r="CA260" s="10"/>
      <c r="CB260" s="10"/>
      <c r="CD260" s="11"/>
      <c r="CF260" s="10"/>
      <c r="CG260" s="10"/>
    </row>
    <row r="261" spans="1:85" s="4" customFormat="1" x14ac:dyDescent="0.25">
      <c r="A261" s="10"/>
      <c r="B261" s="11"/>
      <c r="D261" s="11"/>
      <c r="E261" s="11"/>
      <c r="F261" s="11"/>
      <c r="G261" s="11"/>
      <c r="H261" s="11"/>
      <c r="I261" s="11"/>
      <c r="J261" s="11"/>
      <c r="K261" s="11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2"/>
      <c r="Z261" s="10"/>
      <c r="AA261" s="10"/>
      <c r="AB261" s="10"/>
      <c r="AC261" s="10"/>
      <c r="AD261" s="10"/>
      <c r="AE261" s="10"/>
      <c r="AF261" s="10"/>
      <c r="AG261" s="12"/>
      <c r="AH261" s="10"/>
      <c r="AI261" s="10"/>
      <c r="AJ261" s="10"/>
      <c r="AK261" s="10"/>
      <c r="AL261" s="10"/>
      <c r="AM261" s="10"/>
      <c r="AN261" s="10"/>
      <c r="AO261" s="10"/>
      <c r="AP261" s="12"/>
      <c r="AQ261" s="10"/>
      <c r="AR261" s="10"/>
      <c r="AS261" s="10"/>
      <c r="AT261" s="10"/>
      <c r="AU261" s="10"/>
      <c r="AW261" s="13"/>
      <c r="AX261" s="10"/>
      <c r="AY261" s="10"/>
      <c r="AZ261" s="10"/>
      <c r="BA261" s="10"/>
      <c r="BB261" s="10"/>
      <c r="BC261" s="13"/>
      <c r="BD261" s="10"/>
      <c r="BE261" s="10"/>
      <c r="BF261" s="10"/>
      <c r="BG261" s="10"/>
      <c r="BH261" s="10"/>
      <c r="BI261" s="13"/>
      <c r="BJ261" s="10"/>
      <c r="BK261" s="10"/>
      <c r="BL261" s="10"/>
      <c r="BM261" s="10"/>
      <c r="BN261" s="10"/>
      <c r="BP261" s="14"/>
      <c r="BQ261" s="14"/>
      <c r="BR261" s="14"/>
      <c r="BT261" s="10"/>
      <c r="BU261" s="10"/>
      <c r="BV261" s="10"/>
      <c r="BW261" s="10"/>
      <c r="BX261" s="10"/>
      <c r="BY261" s="10"/>
      <c r="BZ261" s="10"/>
      <c r="CA261" s="10"/>
      <c r="CB261" s="10"/>
      <c r="CD261" s="11"/>
      <c r="CF261" s="10"/>
      <c r="CG261" s="10"/>
    </row>
    <row r="262" spans="1:85" s="4" customFormat="1" x14ac:dyDescent="0.25">
      <c r="A262" s="10"/>
      <c r="B262" s="11"/>
      <c r="D262" s="11"/>
      <c r="E262" s="11"/>
      <c r="F262" s="11"/>
      <c r="G262" s="11"/>
      <c r="H262" s="11"/>
      <c r="I262" s="11"/>
      <c r="J262" s="11"/>
      <c r="K262" s="11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2"/>
      <c r="Z262" s="10"/>
      <c r="AA262" s="10"/>
      <c r="AB262" s="10"/>
      <c r="AC262" s="10"/>
      <c r="AD262" s="10"/>
      <c r="AE262" s="10"/>
      <c r="AF262" s="10"/>
      <c r="AG262" s="12"/>
      <c r="AH262" s="10"/>
      <c r="AI262" s="10"/>
      <c r="AJ262" s="10"/>
      <c r="AK262" s="10"/>
      <c r="AL262" s="10"/>
      <c r="AM262" s="10"/>
      <c r="AN262" s="10"/>
      <c r="AO262" s="10"/>
      <c r="AP262" s="12"/>
      <c r="AQ262" s="10"/>
      <c r="AR262" s="10"/>
      <c r="AS262" s="10"/>
      <c r="AT262" s="10"/>
      <c r="AU262" s="10"/>
      <c r="AW262" s="13"/>
      <c r="AX262" s="10"/>
      <c r="AY262" s="10"/>
      <c r="AZ262" s="10"/>
      <c r="BA262" s="10"/>
      <c r="BB262" s="10"/>
      <c r="BC262" s="13"/>
      <c r="BD262" s="10"/>
      <c r="BE262" s="10"/>
      <c r="BF262" s="10"/>
      <c r="BG262" s="10"/>
      <c r="BH262" s="10"/>
      <c r="BI262" s="13"/>
      <c r="BJ262" s="10"/>
      <c r="BK262" s="10"/>
      <c r="BL262" s="10"/>
      <c r="BM262" s="10"/>
      <c r="BN262" s="10"/>
      <c r="BP262" s="14"/>
      <c r="BQ262" s="14"/>
      <c r="BR262" s="14"/>
      <c r="BT262" s="10"/>
      <c r="BU262" s="10"/>
      <c r="BV262" s="10"/>
      <c r="BW262" s="10"/>
      <c r="BX262" s="10"/>
      <c r="BY262" s="10"/>
      <c r="BZ262" s="10"/>
      <c r="CA262" s="10"/>
      <c r="CB262" s="10"/>
      <c r="CD262" s="11"/>
      <c r="CF262" s="10"/>
      <c r="CG262" s="10"/>
    </row>
    <row r="263" spans="1:85" s="4" customFormat="1" x14ac:dyDescent="0.25">
      <c r="A263" s="10"/>
      <c r="B263" s="11"/>
      <c r="D263" s="11"/>
      <c r="E263" s="11"/>
      <c r="F263" s="11"/>
      <c r="G263" s="11"/>
      <c r="H263" s="11"/>
      <c r="I263" s="11"/>
      <c r="J263" s="11"/>
      <c r="K263" s="11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2"/>
      <c r="Z263" s="10"/>
      <c r="AA263" s="10"/>
      <c r="AB263" s="10"/>
      <c r="AC263" s="10"/>
      <c r="AD263" s="10"/>
      <c r="AE263" s="10"/>
      <c r="AF263" s="10"/>
      <c r="AG263" s="12"/>
      <c r="AH263" s="10"/>
      <c r="AI263" s="10"/>
      <c r="AJ263" s="10"/>
      <c r="AK263" s="10"/>
      <c r="AL263" s="10"/>
      <c r="AM263" s="10"/>
      <c r="AN263" s="10"/>
      <c r="AO263" s="10"/>
      <c r="AP263" s="12"/>
      <c r="AQ263" s="10"/>
      <c r="AR263" s="10"/>
      <c r="AS263" s="10"/>
      <c r="AT263" s="10"/>
      <c r="AU263" s="10"/>
      <c r="AW263" s="13"/>
      <c r="AX263" s="10"/>
      <c r="AY263" s="10"/>
      <c r="AZ263" s="10"/>
      <c r="BA263" s="10"/>
      <c r="BB263" s="10"/>
      <c r="BC263" s="13"/>
      <c r="BD263" s="10"/>
      <c r="BE263" s="10"/>
      <c r="BF263" s="10"/>
      <c r="BG263" s="10"/>
      <c r="BH263" s="10"/>
      <c r="BI263" s="13"/>
      <c r="BJ263" s="10"/>
      <c r="BK263" s="10"/>
      <c r="BL263" s="10"/>
      <c r="BM263" s="10"/>
      <c r="BN263" s="10"/>
      <c r="BP263" s="14"/>
      <c r="BQ263" s="14"/>
      <c r="BR263" s="14"/>
      <c r="BT263" s="10"/>
      <c r="BU263" s="10"/>
      <c r="BV263" s="10"/>
      <c r="BW263" s="10"/>
      <c r="BX263" s="10"/>
      <c r="BY263" s="10"/>
      <c r="BZ263" s="10"/>
      <c r="CA263" s="10"/>
      <c r="CB263" s="10"/>
      <c r="CD263" s="11"/>
      <c r="CF263" s="10"/>
      <c r="CG263" s="10"/>
    </row>
    <row r="264" spans="1:85" s="4" customFormat="1" x14ac:dyDescent="0.25">
      <c r="A264" s="10"/>
      <c r="B264" s="11"/>
      <c r="D264" s="11"/>
      <c r="E264" s="11"/>
      <c r="F264" s="11"/>
      <c r="G264" s="11"/>
      <c r="H264" s="11"/>
      <c r="I264" s="11"/>
      <c r="J264" s="11"/>
      <c r="K264" s="11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2"/>
      <c r="Z264" s="10"/>
      <c r="AA264" s="10"/>
      <c r="AB264" s="10"/>
      <c r="AC264" s="10"/>
      <c r="AD264" s="10"/>
      <c r="AE264" s="10"/>
      <c r="AF264" s="10"/>
      <c r="AG264" s="12"/>
      <c r="AH264" s="10"/>
      <c r="AI264" s="10"/>
      <c r="AJ264" s="10"/>
      <c r="AK264" s="10"/>
      <c r="AL264" s="10"/>
      <c r="AM264" s="10"/>
      <c r="AN264" s="10"/>
      <c r="AO264" s="10"/>
      <c r="AP264" s="12"/>
      <c r="AQ264" s="10"/>
      <c r="AR264" s="10"/>
      <c r="AS264" s="10"/>
      <c r="AT264" s="10"/>
      <c r="AU264" s="10"/>
      <c r="AW264" s="13"/>
      <c r="AX264" s="10"/>
      <c r="AY264" s="10"/>
      <c r="AZ264" s="10"/>
      <c r="BA264" s="10"/>
      <c r="BB264" s="10"/>
      <c r="BC264" s="13"/>
      <c r="BD264" s="10"/>
      <c r="BE264" s="10"/>
      <c r="BF264" s="10"/>
      <c r="BG264" s="10"/>
      <c r="BH264" s="10"/>
      <c r="BI264" s="13"/>
      <c r="BJ264" s="10"/>
      <c r="BK264" s="10"/>
      <c r="BL264" s="10"/>
      <c r="BM264" s="10"/>
      <c r="BN264" s="10"/>
      <c r="BP264" s="14"/>
      <c r="BQ264" s="14"/>
      <c r="BR264" s="14"/>
      <c r="BT264" s="10"/>
      <c r="BU264" s="10"/>
      <c r="BV264" s="10"/>
      <c r="BW264" s="10"/>
      <c r="BX264" s="10"/>
      <c r="BY264" s="10"/>
      <c r="BZ264" s="10"/>
      <c r="CA264" s="10"/>
      <c r="CB264" s="10"/>
      <c r="CD264" s="11"/>
      <c r="CF264" s="10"/>
      <c r="CG264" s="10"/>
    </row>
    <row r="265" spans="1:85" s="4" customFormat="1" x14ac:dyDescent="0.25">
      <c r="A265" s="10"/>
      <c r="B265" s="11"/>
      <c r="D265" s="11"/>
      <c r="E265" s="11"/>
      <c r="F265" s="11"/>
      <c r="G265" s="11"/>
      <c r="H265" s="11"/>
      <c r="I265" s="11"/>
      <c r="J265" s="11"/>
      <c r="K265" s="11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2"/>
      <c r="Z265" s="10"/>
      <c r="AA265" s="10"/>
      <c r="AB265" s="10"/>
      <c r="AC265" s="10"/>
      <c r="AD265" s="10"/>
      <c r="AE265" s="10"/>
      <c r="AF265" s="10"/>
      <c r="AG265" s="12"/>
      <c r="AH265" s="10"/>
      <c r="AI265" s="10"/>
      <c r="AJ265" s="10"/>
      <c r="AK265" s="10"/>
      <c r="AL265" s="10"/>
      <c r="AM265" s="10"/>
      <c r="AN265" s="10"/>
      <c r="AO265" s="10"/>
      <c r="AP265" s="12"/>
      <c r="AQ265" s="10"/>
      <c r="AR265" s="10"/>
      <c r="AS265" s="10"/>
      <c r="AT265" s="10"/>
      <c r="AU265" s="10"/>
      <c r="AW265" s="13"/>
      <c r="AX265" s="10"/>
      <c r="AY265" s="10"/>
      <c r="AZ265" s="10"/>
      <c r="BA265" s="10"/>
      <c r="BB265" s="10"/>
      <c r="BC265" s="13"/>
      <c r="BD265" s="10"/>
      <c r="BE265" s="10"/>
      <c r="BF265" s="10"/>
      <c r="BG265" s="10"/>
      <c r="BH265" s="10"/>
      <c r="BI265" s="13"/>
      <c r="BJ265" s="10"/>
      <c r="BK265" s="10"/>
      <c r="BL265" s="10"/>
      <c r="BM265" s="10"/>
      <c r="BN265" s="10"/>
      <c r="BP265" s="14"/>
      <c r="BQ265" s="14"/>
      <c r="BR265" s="14"/>
      <c r="BT265" s="10"/>
      <c r="BU265" s="10"/>
      <c r="BV265" s="10"/>
      <c r="BW265" s="10"/>
      <c r="BX265" s="10"/>
      <c r="BY265" s="10"/>
      <c r="BZ265" s="10"/>
      <c r="CA265" s="10"/>
      <c r="CB265" s="10"/>
      <c r="CD265" s="11"/>
      <c r="CF265" s="10"/>
      <c r="CG265" s="10"/>
    </row>
    <row r="266" spans="1:85" s="4" customFormat="1" x14ac:dyDescent="0.25">
      <c r="A266" s="10"/>
      <c r="B266" s="11"/>
      <c r="D266" s="11"/>
      <c r="E266" s="11"/>
      <c r="F266" s="11"/>
      <c r="G266" s="11"/>
      <c r="H266" s="11"/>
      <c r="I266" s="11"/>
      <c r="J266" s="11"/>
      <c r="K266" s="11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2"/>
      <c r="Z266" s="10"/>
      <c r="AA266" s="10"/>
      <c r="AB266" s="10"/>
      <c r="AC266" s="10"/>
      <c r="AD266" s="10"/>
      <c r="AE266" s="10"/>
      <c r="AF266" s="10"/>
      <c r="AG266" s="12"/>
      <c r="AH266" s="10"/>
      <c r="AI266" s="10"/>
      <c r="AJ266" s="10"/>
      <c r="AK266" s="10"/>
      <c r="AL266" s="10"/>
      <c r="AM266" s="10"/>
      <c r="AN266" s="10"/>
      <c r="AO266" s="10"/>
      <c r="AP266" s="12"/>
      <c r="AQ266" s="10"/>
      <c r="AR266" s="10"/>
      <c r="AS266" s="10"/>
      <c r="AT266" s="10"/>
      <c r="AU266" s="10"/>
      <c r="AW266" s="13"/>
      <c r="AX266" s="10"/>
      <c r="AY266" s="10"/>
      <c r="AZ266" s="10"/>
      <c r="BA266" s="10"/>
      <c r="BB266" s="10"/>
      <c r="BC266" s="13"/>
      <c r="BD266" s="10"/>
      <c r="BE266" s="10"/>
      <c r="BF266" s="10"/>
      <c r="BG266" s="10"/>
      <c r="BH266" s="10"/>
      <c r="BI266" s="13"/>
      <c r="BJ266" s="10"/>
      <c r="BK266" s="10"/>
      <c r="BL266" s="10"/>
      <c r="BM266" s="10"/>
      <c r="BN266" s="10"/>
      <c r="BP266" s="14"/>
      <c r="BQ266" s="14"/>
      <c r="BR266" s="14"/>
      <c r="BT266" s="10"/>
      <c r="BU266" s="10"/>
      <c r="BV266" s="10"/>
      <c r="BW266" s="10"/>
      <c r="BX266" s="10"/>
      <c r="BY266" s="10"/>
      <c r="BZ266" s="10"/>
      <c r="CA266" s="10"/>
      <c r="CB266" s="10"/>
      <c r="CD266" s="11"/>
      <c r="CF266" s="10"/>
      <c r="CG266" s="10"/>
    </row>
    <row r="267" spans="1:85" s="4" customFormat="1" x14ac:dyDescent="0.25">
      <c r="A267" s="10"/>
      <c r="B267" s="11"/>
      <c r="D267" s="11"/>
      <c r="E267" s="11"/>
      <c r="F267" s="11"/>
      <c r="G267" s="11"/>
      <c r="H267" s="11"/>
      <c r="I267" s="11"/>
      <c r="J267" s="11"/>
      <c r="K267" s="11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2"/>
      <c r="Z267" s="10"/>
      <c r="AA267" s="10"/>
      <c r="AB267" s="10"/>
      <c r="AC267" s="10"/>
      <c r="AD267" s="10"/>
      <c r="AE267" s="10"/>
      <c r="AF267" s="10"/>
      <c r="AG267" s="12"/>
      <c r="AH267" s="10"/>
      <c r="AI267" s="10"/>
      <c r="AJ267" s="10"/>
      <c r="AK267" s="10"/>
      <c r="AL267" s="10"/>
      <c r="AM267" s="10"/>
      <c r="AN267" s="10"/>
      <c r="AO267" s="10"/>
      <c r="AP267" s="12"/>
      <c r="AQ267" s="10"/>
      <c r="AR267" s="10"/>
      <c r="AS267" s="10"/>
      <c r="AT267" s="10"/>
      <c r="AU267" s="10"/>
      <c r="AW267" s="13"/>
      <c r="AX267" s="10"/>
      <c r="AY267" s="10"/>
      <c r="AZ267" s="10"/>
      <c r="BA267" s="10"/>
      <c r="BB267" s="10"/>
      <c r="BC267" s="13"/>
      <c r="BD267" s="10"/>
      <c r="BE267" s="10"/>
      <c r="BF267" s="10"/>
      <c r="BG267" s="10"/>
      <c r="BH267" s="10"/>
      <c r="BI267" s="13"/>
      <c r="BJ267" s="10"/>
      <c r="BK267" s="10"/>
      <c r="BL267" s="10"/>
      <c r="BM267" s="10"/>
      <c r="BN267" s="10"/>
      <c r="BP267" s="14"/>
      <c r="BQ267" s="14"/>
      <c r="BR267" s="14"/>
      <c r="BT267" s="10"/>
      <c r="BU267" s="10"/>
      <c r="BV267" s="10"/>
      <c r="BW267" s="10"/>
      <c r="BX267" s="10"/>
      <c r="BY267" s="10"/>
      <c r="BZ267" s="10"/>
      <c r="CA267" s="10"/>
      <c r="CB267" s="10"/>
      <c r="CD267" s="11"/>
      <c r="CF267" s="10"/>
      <c r="CG267" s="10"/>
    </row>
    <row r="268" spans="1:85" s="4" customFormat="1" x14ac:dyDescent="0.25">
      <c r="A268" s="10"/>
      <c r="B268" s="11"/>
      <c r="D268" s="11"/>
      <c r="E268" s="11"/>
      <c r="F268" s="11"/>
      <c r="G268" s="11"/>
      <c r="H268" s="11"/>
      <c r="I268" s="11"/>
      <c r="J268" s="11"/>
      <c r="K268" s="11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2"/>
      <c r="Z268" s="10"/>
      <c r="AA268" s="10"/>
      <c r="AB268" s="10"/>
      <c r="AC268" s="10"/>
      <c r="AD268" s="10"/>
      <c r="AE268" s="10"/>
      <c r="AF268" s="10"/>
      <c r="AG268" s="12"/>
      <c r="AH268" s="10"/>
      <c r="AI268" s="10"/>
      <c r="AJ268" s="10"/>
      <c r="AK268" s="10"/>
      <c r="AL268" s="10"/>
      <c r="AM268" s="10"/>
      <c r="AN268" s="10"/>
      <c r="AO268" s="10"/>
      <c r="AP268" s="12"/>
      <c r="AQ268" s="10"/>
      <c r="AR268" s="10"/>
      <c r="AS268" s="10"/>
      <c r="AT268" s="10"/>
      <c r="AU268" s="10"/>
      <c r="AW268" s="13"/>
      <c r="AX268" s="10"/>
      <c r="AY268" s="10"/>
      <c r="AZ268" s="10"/>
      <c r="BA268" s="10"/>
      <c r="BB268" s="10"/>
      <c r="BC268" s="13"/>
      <c r="BD268" s="10"/>
      <c r="BE268" s="10"/>
      <c r="BF268" s="10"/>
      <c r="BG268" s="10"/>
      <c r="BH268" s="10"/>
      <c r="BI268" s="13"/>
      <c r="BJ268" s="10"/>
      <c r="BK268" s="10"/>
      <c r="BL268" s="10"/>
      <c r="BM268" s="10"/>
      <c r="BN268" s="10"/>
      <c r="BP268" s="14"/>
      <c r="BQ268" s="14"/>
      <c r="BR268" s="14"/>
      <c r="BT268" s="10"/>
      <c r="BU268" s="10"/>
      <c r="BV268" s="10"/>
      <c r="BW268" s="10"/>
      <c r="BX268" s="10"/>
      <c r="BY268" s="10"/>
      <c r="BZ268" s="10"/>
      <c r="CA268" s="10"/>
      <c r="CB268" s="10"/>
      <c r="CD268" s="11"/>
      <c r="CF268" s="10"/>
      <c r="CG268" s="10"/>
    </row>
    <row r="269" spans="1:85" s="4" customFormat="1" x14ac:dyDescent="0.25">
      <c r="A269" s="10"/>
      <c r="B269" s="11"/>
      <c r="D269" s="11"/>
      <c r="E269" s="11"/>
      <c r="F269" s="11"/>
      <c r="G269" s="11"/>
      <c r="H269" s="11"/>
      <c r="I269" s="11"/>
      <c r="J269" s="11"/>
      <c r="K269" s="11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2"/>
      <c r="Z269" s="10"/>
      <c r="AA269" s="10"/>
      <c r="AB269" s="10"/>
      <c r="AC269" s="10"/>
      <c r="AD269" s="10"/>
      <c r="AE269" s="10"/>
      <c r="AF269" s="10"/>
      <c r="AG269" s="12"/>
      <c r="AH269" s="10"/>
      <c r="AI269" s="10"/>
      <c r="AJ269" s="10"/>
      <c r="AK269" s="10"/>
      <c r="AL269" s="10"/>
      <c r="AM269" s="10"/>
      <c r="AN269" s="10"/>
      <c r="AO269" s="10"/>
      <c r="AP269" s="12"/>
      <c r="AQ269" s="10"/>
      <c r="AR269" s="10"/>
      <c r="AS269" s="10"/>
      <c r="AT269" s="10"/>
      <c r="AU269" s="10"/>
      <c r="AW269" s="13"/>
      <c r="AX269" s="10"/>
      <c r="AY269" s="10"/>
      <c r="AZ269" s="10"/>
      <c r="BA269" s="10"/>
      <c r="BB269" s="10"/>
      <c r="BC269" s="13"/>
      <c r="BD269" s="10"/>
      <c r="BE269" s="10"/>
      <c r="BF269" s="10"/>
      <c r="BG269" s="10"/>
      <c r="BH269" s="10"/>
      <c r="BI269" s="13"/>
      <c r="BJ269" s="10"/>
      <c r="BK269" s="10"/>
      <c r="BL269" s="10"/>
      <c r="BM269" s="10"/>
      <c r="BN269" s="10"/>
      <c r="BP269" s="14"/>
      <c r="BQ269" s="14"/>
      <c r="BR269" s="14"/>
      <c r="BT269" s="10"/>
      <c r="BU269" s="10"/>
      <c r="BV269" s="10"/>
      <c r="BW269" s="10"/>
      <c r="BX269" s="10"/>
      <c r="BY269" s="10"/>
      <c r="BZ269" s="10"/>
      <c r="CA269" s="10"/>
      <c r="CB269" s="10"/>
      <c r="CD269" s="11"/>
      <c r="CF269" s="10"/>
      <c r="CG269" s="10"/>
    </row>
    <row r="270" spans="1:85" s="4" customFormat="1" x14ac:dyDescent="0.25">
      <c r="A270" s="10"/>
      <c r="B270" s="11"/>
      <c r="D270" s="11"/>
      <c r="E270" s="11"/>
      <c r="F270" s="11"/>
      <c r="G270" s="11"/>
      <c r="H270" s="11"/>
      <c r="I270" s="11"/>
      <c r="J270" s="11"/>
      <c r="K270" s="11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2"/>
      <c r="Z270" s="10"/>
      <c r="AA270" s="10"/>
      <c r="AB270" s="10"/>
      <c r="AC270" s="10"/>
      <c r="AD270" s="10"/>
      <c r="AE270" s="10"/>
      <c r="AF270" s="10"/>
      <c r="AG270" s="12"/>
      <c r="AH270" s="10"/>
      <c r="AI270" s="10"/>
      <c r="AJ270" s="10"/>
      <c r="AK270" s="10"/>
      <c r="AL270" s="10"/>
      <c r="AM270" s="10"/>
      <c r="AN270" s="10"/>
      <c r="AO270" s="10"/>
      <c r="AP270" s="12"/>
      <c r="AQ270" s="10"/>
      <c r="AR270" s="10"/>
      <c r="AS270" s="10"/>
      <c r="AT270" s="10"/>
      <c r="AU270" s="10"/>
      <c r="AW270" s="13"/>
      <c r="AX270" s="10"/>
      <c r="AY270" s="10"/>
      <c r="AZ270" s="10"/>
      <c r="BA270" s="10"/>
      <c r="BB270" s="10"/>
      <c r="BC270" s="13"/>
      <c r="BD270" s="10"/>
      <c r="BE270" s="10"/>
      <c r="BF270" s="10"/>
      <c r="BG270" s="10"/>
      <c r="BH270" s="10"/>
      <c r="BI270" s="13"/>
      <c r="BJ270" s="10"/>
      <c r="BK270" s="10"/>
      <c r="BL270" s="10"/>
      <c r="BM270" s="10"/>
      <c r="BN270" s="10"/>
      <c r="BP270" s="14"/>
      <c r="BQ270" s="14"/>
      <c r="BR270" s="14"/>
      <c r="BT270" s="10"/>
      <c r="BU270" s="10"/>
      <c r="BV270" s="10"/>
      <c r="BW270" s="10"/>
      <c r="BX270" s="10"/>
      <c r="BY270" s="10"/>
      <c r="BZ270" s="10"/>
      <c r="CA270" s="10"/>
      <c r="CB270" s="10"/>
      <c r="CD270" s="11"/>
      <c r="CF270" s="10"/>
      <c r="CG270" s="10"/>
    </row>
    <row r="271" spans="1:85" s="4" customFormat="1" x14ac:dyDescent="0.25">
      <c r="A271" s="10"/>
      <c r="B271" s="11"/>
      <c r="D271" s="11"/>
      <c r="E271" s="11"/>
      <c r="F271" s="11"/>
      <c r="G271" s="11"/>
      <c r="H271" s="11"/>
      <c r="I271" s="11"/>
      <c r="J271" s="11"/>
      <c r="K271" s="11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2"/>
      <c r="Z271" s="10"/>
      <c r="AA271" s="10"/>
      <c r="AB271" s="10"/>
      <c r="AC271" s="10"/>
      <c r="AD271" s="10"/>
      <c r="AE271" s="10"/>
      <c r="AF271" s="10"/>
      <c r="AG271" s="12"/>
      <c r="AH271" s="10"/>
      <c r="AI271" s="10"/>
      <c r="AJ271" s="10"/>
      <c r="AK271" s="10"/>
      <c r="AL271" s="10"/>
      <c r="AM271" s="10"/>
      <c r="AN271" s="10"/>
      <c r="AO271" s="10"/>
      <c r="AP271" s="12"/>
      <c r="AQ271" s="10"/>
      <c r="AR271" s="10"/>
      <c r="AS271" s="10"/>
      <c r="AT271" s="10"/>
      <c r="AU271" s="10"/>
      <c r="AW271" s="13"/>
      <c r="AX271" s="10"/>
      <c r="AY271" s="10"/>
      <c r="AZ271" s="10"/>
      <c r="BA271" s="10"/>
      <c r="BB271" s="10"/>
      <c r="BC271" s="13"/>
      <c r="BD271" s="10"/>
      <c r="BE271" s="10"/>
      <c r="BF271" s="10"/>
      <c r="BG271" s="10"/>
      <c r="BH271" s="10"/>
      <c r="BI271" s="13"/>
      <c r="BJ271" s="10"/>
      <c r="BK271" s="10"/>
      <c r="BL271" s="10"/>
      <c r="BM271" s="10"/>
      <c r="BN271" s="10"/>
      <c r="BP271" s="14"/>
      <c r="BQ271" s="14"/>
      <c r="BR271" s="14"/>
      <c r="BT271" s="10"/>
      <c r="BU271" s="10"/>
      <c r="BV271" s="10"/>
      <c r="BW271" s="10"/>
      <c r="BX271" s="10"/>
      <c r="BY271" s="10"/>
      <c r="BZ271" s="10"/>
      <c r="CA271" s="10"/>
      <c r="CB271" s="10"/>
      <c r="CD271" s="11"/>
      <c r="CF271" s="10"/>
      <c r="CG271" s="10"/>
    </row>
    <row r="272" spans="1:85" s="4" customFormat="1" x14ac:dyDescent="0.25">
      <c r="A272" s="10"/>
      <c r="B272" s="11"/>
      <c r="D272" s="11"/>
      <c r="E272" s="11"/>
      <c r="F272" s="11"/>
      <c r="G272" s="11"/>
      <c r="H272" s="11"/>
      <c r="I272" s="11"/>
      <c r="J272" s="11"/>
      <c r="K272" s="11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2"/>
      <c r="Z272" s="10"/>
      <c r="AA272" s="10"/>
      <c r="AB272" s="10"/>
      <c r="AC272" s="10"/>
      <c r="AD272" s="10"/>
      <c r="AE272" s="10"/>
      <c r="AF272" s="10"/>
      <c r="AG272" s="12"/>
      <c r="AH272" s="10"/>
      <c r="AI272" s="10"/>
      <c r="AJ272" s="10"/>
      <c r="AK272" s="10"/>
      <c r="AL272" s="10"/>
      <c r="AM272" s="10"/>
      <c r="AN272" s="10"/>
      <c r="AO272" s="10"/>
      <c r="AP272" s="12"/>
      <c r="AQ272" s="10"/>
      <c r="AR272" s="10"/>
      <c r="AS272" s="10"/>
      <c r="AT272" s="10"/>
      <c r="AU272" s="10"/>
      <c r="AW272" s="13"/>
      <c r="AX272" s="10"/>
      <c r="AY272" s="10"/>
      <c r="AZ272" s="10"/>
      <c r="BA272" s="10"/>
      <c r="BB272" s="10"/>
      <c r="BC272" s="13"/>
      <c r="BD272" s="10"/>
      <c r="BE272" s="10"/>
      <c r="BF272" s="10"/>
      <c r="BG272" s="10"/>
      <c r="BH272" s="10"/>
      <c r="BI272" s="13"/>
      <c r="BJ272" s="10"/>
      <c r="BK272" s="10"/>
      <c r="BL272" s="10"/>
      <c r="BM272" s="10"/>
      <c r="BN272" s="10"/>
      <c r="BP272" s="14"/>
      <c r="BQ272" s="14"/>
      <c r="BR272" s="14"/>
      <c r="BT272" s="10"/>
      <c r="BU272" s="10"/>
      <c r="BV272" s="10"/>
      <c r="BW272" s="10"/>
      <c r="BX272" s="10"/>
      <c r="BY272" s="10"/>
      <c r="BZ272" s="10"/>
      <c r="CA272" s="10"/>
      <c r="CB272" s="10"/>
      <c r="CD272" s="11"/>
      <c r="CF272" s="10"/>
      <c r="CG272" s="10"/>
    </row>
    <row r="273" spans="1:85" s="4" customFormat="1" x14ac:dyDescent="0.25">
      <c r="A273" s="10"/>
      <c r="B273" s="11"/>
      <c r="D273" s="11"/>
      <c r="E273" s="11"/>
      <c r="F273" s="11"/>
      <c r="G273" s="11"/>
      <c r="H273" s="11"/>
      <c r="I273" s="11"/>
      <c r="J273" s="11"/>
      <c r="K273" s="11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2"/>
      <c r="Z273" s="10"/>
      <c r="AA273" s="10"/>
      <c r="AB273" s="10"/>
      <c r="AC273" s="10"/>
      <c r="AD273" s="10"/>
      <c r="AE273" s="10"/>
      <c r="AF273" s="10"/>
      <c r="AG273" s="12"/>
      <c r="AH273" s="10"/>
      <c r="AI273" s="10"/>
      <c r="AJ273" s="10"/>
      <c r="AK273" s="10"/>
      <c r="AL273" s="10"/>
      <c r="AM273" s="10"/>
      <c r="AN273" s="10"/>
      <c r="AO273" s="10"/>
      <c r="AP273" s="12"/>
      <c r="AQ273" s="10"/>
      <c r="AR273" s="10"/>
      <c r="AS273" s="10"/>
      <c r="AT273" s="10"/>
      <c r="AU273" s="10"/>
      <c r="AW273" s="13"/>
      <c r="AX273" s="10"/>
      <c r="AY273" s="10"/>
      <c r="AZ273" s="10"/>
      <c r="BA273" s="10"/>
      <c r="BB273" s="10"/>
      <c r="BC273" s="13"/>
      <c r="BD273" s="10"/>
      <c r="BE273" s="10"/>
      <c r="BF273" s="10"/>
      <c r="BG273" s="10"/>
      <c r="BH273" s="10"/>
      <c r="BI273" s="13"/>
      <c r="BJ273" s="10"/>
      <c r="BK273" s="10"/>
      <c r="BL273" s="10"/>
      <c r="BM273" s="10"/>
      <c r="BN273" s="10"/>
      <c r="BP273" s="14"/>
      <c r="BQ273" s="14"/>
      <c r="BR273" s="14"/>
      <c r="BT273" s="10"/>
      <c r="BU273" s="10"/>
      <c r="BV273" s="10"/>
      <c r="BW273" s="10"/>
      <c r="BX273" s="10"/>
      <c r="BY273" s="10"/>
      <c r="BZ273" s="10"/>
      <c r="CA273" s="10"/>
      <c r="CB273" s="10"/>
      <c r="CD273" s="11"/>
      <c r="CF273" s="10"/>
      <c r="CG273" s="10"/>
    </row>
    <row r="274" spans="1:85" s="4" customFormat="1" x14ac:dyDescent="0.25">
      <c r="A274" s="10"/>
      <c r="B274" s="11"/>
      <c r="D274" s="11"/>
      <c r="E274" s="11"/>
      <c r="F274" s="11"/>
      <c r="G274" s="11"/>
      <c r="H274" s="11"/>
      <c r="I274" s="11"/>
      <c r="J274" s="11"/>
      <c r="K274" s="11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2"/>
      <c r="Z274" s="10"/>
      <c r="AA274" s="10"/>
      <c r="AB274" s="10"/>
      <c r="AC274" s="10"/>
      <c r="AD274" s="10"/>
      <c r="AE274" s="10"/>
      <c r="AF274" s="10"/>
      <c r="AG274" s="12"/>
      <c r="AH274" s="10"/>
      <c r="AI274" s="10"/>
      <c r="AJ274" s="10"/>
      <c r="AK274" s="10"/>
      <c r="AL274" s="10"/>
      <c r="AM274" s="10"/>
      <c r="AN274" s="10"/>
      <c r="AO274" s="10"/>
      <c r="AP274" s="12"/>
      <c r="AQ274" s="10"/>
      <c r="AR274" s="10"/>
      <c r="AS274" s="10"/>
      <c r="AT274" s="10"/>
      <c r="AU274" s="10"/>
      <c r="AW274" s="13"/>
      <c r="AX274" s="10"/>
      <c r="AY274" s="10"/>
      <c r="AZ274" s="10"/>
      <c r="BA274" s="10"/>
      <c r="BB274" s="10"/>
      <c r="BC274" s="13"/>
      <c r="BD274" s="10"/>
      <c r="BE274" s="10"/>
      <c r="BF274" s="10"/>
      <c r="BG274" s="10"/>
      <c r="BH274" s="10"/>
      <c r="BI274" s="13"/>
      <c r="BJ274" s="10"/>
      <c r="BK274" s="10"/>
      <c r="BL274" s="10"/>
      <c r="BM274" s="10"/>
      <c r="BN274" s="10"/>
      <c r="BP274" s="14"/>
      <c r="BQ274" s="14"/>
      <c r="BR274" s="14"/>
      <c r="BT274" s="10"/>
      <c r="BU274" s="10"/>
      <c r="BV274" s="10"/>
      <c r="BW274" s="10"/>
      <c r="BX274" s="10"/>
      <c r="BY274" s="10"/>
      <c r="BZ274" s="10"/>
      <c r="CA274" s="10"/>
      <c r="CB274" s="10"/>
      <c r="CD274" s="11"/>
      <c r="CF274" s="10"/>
      <c r="CG274" s="10"/>
    </row>
    <row r="275" spans="1:85" s="4" customFormat="1" x14ac:dyDescent="0.25">
      <c r="A275" s="10"/>
      <c r="B275" s="11"/>
      <c r="D275" s="11"/>
      <c r="E275" s="11"/>
      <c r="F275" s="11"/>
      <c r="G275" s="11"/>
      <c r="H275" s="11"/>
      <c r="I275" s="11"/>
      <c r="J275" s="11"/>
      <c r="K275" s="11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2"/>
      <c r="Z275" s="10"/>
      <c r="AA275" s="10"/>
      <c r="AB275" s="10"/>
      <c r="AC275" s="10"/>
      <c r="AD275" s="10"/>
      <c r="AE275" s="10"/>
      <c r="AF275" s="10"/>
      <c r="AG275" s="12"/>
      <c r="AH275" s="10"/>
      <c r="AI275" s="10"/>
      <c r="AJ275" s="10"/>
      <c r="AK275" s="10"/>
      <c r="AL275" s="10"/>
      <c r="AM275" s="10"/>
      <c r="AN275" s="10"/>
      <c r="AO275" s="10"/>
      <c r="AP275" s="12"/>
      <c r="AQ275" s="10"/>
      <c r="AR275" s="10"/>
      <c r="AS275" s="10"/>
      <c r="AT275" s="10"/>
      <c r="AU275" s="10"/>
      <c r="AW275" s="13"/>
      <c r="AX275" s="10"/>
      <c r="AY275" s="10"/>
      <c r="AZ275" s="10"/>
      <c r="BA275" s="10"/>
      <c r="BB275" s="10"/>
      <c r="BC275" s="13"/>
      <c r="BD275" s="10"/>
      <c r="BE275" s="10"/>
      <c r="BF275" s="10"/>
      <c r="BG275" s="10"/>
      <c r="BH275" s="10"/>
      <c r="BI275" s="13"/>
      <c r="BJ275" s="10"/>
      <c r="BK275" s="10"/>
      <c r="BL275" s="10"/>
      <c r="BM275" s="10"/>
      <c r="BN275" s="10"/>
      <c r="BP275" s="14"/>
      <c r="BQ275" s="14"/>
      <c r="BR275" s="14"/>
      <c r="BT275" s="10"/>
      <c r="BU275" s="10"/>
      <c r="BV275" s="10"/>
      <c r="BW275" s="10"/>
      <c r="BX275" s="10"/>
      <c r="BY275" s="10"/>
      <c r="BZ275" s="10"/>
      <c r="CA275" s="10"/>
      <c r="CB275" s="10"/>
      <c r="CD275" s="11"/>
      <c r="CF275" s="10"/>
      <c r="CG275" s="10"/>
    </row>
    <row r="276" spans="1:85" s="4" customFormat="1" x14ac:dyDescent="0.25">
      <c r="A276" s="10"/>
      <c r="B276" s="11"/>
      <c r="D276" s="11"/>
      <c r="E276" s="11"/>
      <c r="F276" s="11"/>
      <c r="G276" s="11"/>
      <c r="H276" s="11"/>
      <c r="I276" s="11"/>
      <c r="J276" s="11"/>
      <c r="K276" s="11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2"/>
      <c r="Z276" s="10"/>
      <c r="AA276" s="10"/>
      <c r="AB276" s="10"/>
      <c r="AC276" s="10"/>
      <c r="AD276" s="10"/>
      <c r="AE276" s="10"/>
      <c r="AF276" s="10"/>
      <c r="AG276" s="12"/>
      <c r="AH276" s="10"/>
      <c r="AI276" s="10"/>
      <c r="AJ276" s="10"/>
      <c r="AK276" s="10"/>
      <c r="AL276" s="10"/>
      <c r="AM276" s="10"/>
      <c r="AN276" s="10"/>
      <c r="AO276" s="10"/>
      <c r="AP276" s="12"/>
      <c r="AQ276" s="10"/>
      <c r="AR276" s="10"/>
      <c r="AS276" s="10"/>
      <c r="AT276" s="10"/>
      <c r="AU276" s="10"/>
      <c r="AW276" s="13"/>
      <c r="AX276" s="10"/>
      <c r="AY276" s="10"/>
      <c r="AZ276" s="10"/>
      <c r="BA276" s="10"/>
      <c r="BB276" s="10"/>
      <c r="BC276" s="13"/>
      <c r="BD276" s="10"/>
      <c r="BE276" s="10"/>
      <c r="BF276" s="10"/>
      <c r="BG276" s="10"/>
      <c r="BH276" s="10"/>
      <c r="BI276" s="13"/>
      <c r="BJ276" s="10"/>
      <c r="BK276" s="10"/>
      <c r="BL276" s="10"/>
      <c r="BM276" s="10"/>
      <c r="BN276" s="10"/>
      <c r="BP276" s="14"/>
      <c r="BQ276" s="14"/>
      <c r="BR276" s="14"/>
      <c r="BT276" s="10"/>
      <c r="BU276" s="10"/>
      <c r="BV276" s="10"/>
      <c r="BW276" s="10"/>
      <c r="BX276" s="10"/>
      <c r="BY276" s="10"/>
      <c r="BZ276" s="10"/>
      <c r="CA276" s="10"/>
      <c r="CB276" s="10"/>
      <c r="CD276" s="11"/>
      <c r="CF276" s="10"/>
      <c r="CG276" s="10"/>
    </row>
    <row r="277" spans="1:85" s="4" customFormat="1" x14ac:dyDescent="0.25">
      <c r="A277" s="10"/>
      <c r="B277" s="11"/>
      <c r="D277" s="11"/>
      <c r="E277" s="11"/>
      <c r="F277" s="11"/>
      <c r="G277" s="11"/>
      <c r="H277" s="11"/>
      <c r="I277" s="11"/>
      <c r="J277" s="11"/>
      <c r="K277" s="11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2"/>
      <c r="Z277" s="10"/>
      <c r="AA277" s="10"/>
      <c r="AB277" s="10"/>
      <c r="AC277" s="10"/>
      <c r="AD277" s="10"/>
      <c r="AE277" s="10"/>
      <c r="AF277" s="10"/>
      <c r="AG277" s="12"/>
      <c r="AH277" s="10"/>
      <c r="AI277" s="10"/>
      <c r="AJ277" s="10"/>
      <c r="AK277" s="10"/>
      <c r="AL277" s="10"/>
      <c r="AM277" s="10"/>
      <c r="AN277" s="10"/>
      <c r="AO277" s="10"/>
      <c r="AP277" s="12"/>
      <c r="AQ277" s="10"/>
      <c r="AR277" s="10"/>
      <c r="AS277" s="10"/>
      <c r="AT277" s="10"/>
      <c r="AU277" s="10"/>
      <c r="AW277" s="13"/>
      <c r="AX277" s="10"/>
      <c r="AY277" s="10"/>
      <c r="AZ277" s="10"/>
      <c r="BA277" s="10"/>
      <c r="BB277" s="10"/>
      <c r="BC277" s="13"/>
      <c r="BD277" s="10"/>
      <c r="BE277" s="10"/>
      <c r="BF277" s="10"/>
      <c r="BG277" s="10"/>
      <c r="BH277" s="10"/>
      <c r="BI277" s="13"/>
      <c r="BJ277" s="10"/>
      <c r="BK277" s="10"/>
      <c r="BL277" s="10"/>
      <c r="BM277" s="10"/>
      <c r="BN277" s="10"/>
      <c r="BP277" s="14"/>
      <c r="BQ277" s="14"/>
      <c r="BR277" s="14"/>
      <c r="BT277" s="10"/>
      <c r="BU277" s="10"/>
      <c r="BV277" s="10"/>
      <c r="BW277" s="10"/>
      <c r="BX277" s="10"/>
      <c r="BY277" s="10"/>
      <c r="BZ277" s="10"/>
      <c r="CA277" s="10"/>
      <c r="CB277" s="10"/>
      <c r="CD277" s="11"/>
      <c r="CF277" s="10"/>
      <c r="CG277" s="10"/>
    </row>
    <row r="278" spans="1:85" s="4" customFormat="1" x14ac:dyDescent="0.25">
      <c r="A278" s="10"/>
      <c r="B278" s="11"/>
      <c r="D278" s="11"/>
      <c r="E278" s="11"/>
      <c r="F278" s="11"/>
      <c r="G278" s="11"/>
      <c r="H278" s="11"/>
      <c r="I278" s="11"/>
      <c r="J278" s="11"/>
      <c r="K278" s="11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2"/>
      <c r="Z278" s="10"/>
      <c r="AA278" s="10"/>
      <c r="AB278" s="10"/>
      <c r="AC278" s="10"/>
      <c r="AD278" s="10"/>
      <c r="AE278" s="10"/>
      <c r="AF278" s="10"/>
      <c r="AG278" s="12"/>
      <c r="AH278" s="10"/>
      <c r="AI278" s="10"/>
      <c r="AJ278" s="10"/>
      <c r="AK278" s="10"/>
      <c r="AL278" s="10"/>
      <c r="AM278" s="10"/>
      <c r="AN278" s="10"/>
      <c r="AO278" s="10"/>
      <c r="AP278" s="12"/>
      <c r="AQ278" s="10"/>
      <c r="AR278" s="10"/>
      <c r="AS278" s="10"/>
      <c r="AT278" s="10"/>
      <c r="AU278" s="10"/>
      <c r="AW278" s="13"/>
      <c r="AX278" s="10"/>
      <c r="AY278" s="10"/>
      <c r="AZ278" s="10"/>
      <c r="BA278" s="10"/>
      <c r="BB278" s="10"/>
      <c r="BC278" s="13"/>
      <c r="BD278" s="10"/>
      <c r="BE278" s="10"/>
      <c r="BF278" s="10"/>
      <c r="BG278" s="10"/>
      <c r="BH278" s="10"/>
      <c r="BI278" s="13"/>
      <c r="BJ278" s="10"/>
      <c r="BK278" s="10"/>
      <c r="BL278" s="10"/>
      <c r="BM278" s="10"/>
      <c r="BN278" s="10"/>
      <c r="BP278" s="14"/>
      <c r="BQ278" s="14"/>
      <c r="BR278" s="14"/>
      <c r="BT278" s="10"/>
      <c r="BU278" s="10"/>
      <c r="BV278" s="10"/>
      <c r="BW278" s="10"/>
      <c r="BX278" s="10"/>
      <c r="BY278" s="10"/>
      <c r="BZ278" s="10"/>
      <c r="CA278" s="10"/>
      <c r="CB278" s="10"/>
      <c r="CD278" s="11"/>
      <c r="CF278" s="10"/>
      <c r="CG278" s="10"/>
    </row>
    <row r="279" spans="1:85" s="4" customFormat="1" x14ac:dyDescent="0.25">
      <c r="A279" s="10"/>
      <c r="B279" s="11"/>
      <c r="D279" s="11"/>
      <c r="E279" s="11"/>
      <c r="F279" s="11"/>
      <c r="G279" s="11"/>
      <c r="H279" s="11"/>
      <c r="I279" s="11"/>
      <c r="J279" s="11"/>
      <c r="K279" s="11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2"/>
      <c r="Z279" s="10"/>
      <c r="AA279" s="10"/>
      <c r="AB279" s="10"/>
      <c r="AC279" s="10"/>
      <c r="AD279" s="10"/>
      <c r="AE279" s="10"/>
      <c r="AF279" s="10"/>
      <c r="AG279" s="12"/>
      <c r="AH279" s="10"/>
      <c r="AI279" s="10"/>
      <c r="AJ279" s="10"/>
      <c r="AK279" s="10"/>
      <c r="AL279" s="10"/>
      <c r="AM279" s="10"/>
      <c r="AN279" s="10"/>
      <c r="AO279" s="10"/>
      <c r="AP279" s="12"/>
      <c r="AQ279" s="10"/>
      <c r="AR279" s="10"/>
      <c r="AS279" s="10"/>
      <c r="AT279" s="10"/>
      <c r="AU279" s="10"/>
      <c r="AW279" s="13"/>
      <c r="AX279" s="10"/>
      <c r="AY279" s="10"/>
      <c r="AZ279" s="10"/>
      <c r="BA279" s="10"/>
      <c r="BB279" s="10"/>
      <c r="BC279" s="13"/>
      <c r="BD279" s="10"/>
      <c r="BE279" s="10"/>
      <c r="BF279" s="10"/>
      <c r="BG279" s="10"/>
      <c r="BH279" s="10"/>
      <c r="BI279" s="13"/>
      <c r="BJ279" s="10"/>
      <c r="BK279" s="10"/>
      <c r="BL279" s="10"/>
      <c r="BM279" s="10"/>
      <c r="BN279" s="10"/>
      <c r="BP279" s="14"/>
      <c r="BQ279" s="14"/>
      <c r="BR279" s="14"/>
      <c r="BT279" s="10"/>
      <c r="BU279" s="10"/>
      <c r="BV279" s="10"/>
      <c r="BW279" s="10"/>
      <c r="BX279" s="10"/>
      <c r="BY279" s="10"/>
      <c r="BZ279" s="10"/>
      <c r="CA279" s="10"/>
      <c r="CB279" s="10"/>
      <c r="CD279" s="11"/>
      <c r="CF279" s="10"/>
      <c r="CG279" s="10"/>
    </row>
    <row r="280" spans="1:85" s="4" customFormat="1" x14ac:dyDescent="0.25">
      <c r="A280" s="10"/>
      <c r="B280" s="11"/>
      <c r="D280" s="11"/>
      <c r="E280" s="11"/>
      <c r="F280" s="11"/>
      <c r="G280" s="11"/>
      <c r="H280" s="11"/>
      <c r="I280" s="11"/>
      <c r="J280" s="11"/>
      <c r="K280" s="11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2"/>
      <c r="Z280" s="10"/>
      <c r="AA280" s="10"/>
      <c r="AB280" s="10"/>
      <c r="AC280" s="10"/>
      <c r="AD280" s="10"/>
      <c r="AE280" s="10"/>
      <c r="AF280" s="10"/>
      <c r="AG280" s="12"/>
      <c r="AH280" s="10"/>
      <c r="AI280" s="10"/>
      <c r="AJ280" s="10"/>
      <c r="AK280" s="10"/>
      <c r="AL280" s="10"/>
      <c r="AM280" s="10"/>
      <c r="AN280" s="10"/>
      <c r="AO280" s="10"/>
      <c r="AP280" s="12"/>
      <c r="AQ280" s="10"/>
      <c r="AR280" s="10"/>
      <c r="AS280" s="10"/>
      <c r="AT280" s="10"/>
      <c r="AU280" s="10"/>
      <c r="AW280" s="13"/>
      <c r="AX280" s="10"/>
      <c r="AY280" s="10"/>
      <c r="AZ280" s="10"/>
      <c r="BA280" s="10"/>
      <c r="BB280" s="10"/>
      <c r="BC280" s="13"/>
      <c r="BD280" s="10"/>
      <c r="BE280" s="10"/>
      <c r="BF280" s="10"/>
      <c r="BG280" s="10"/>
      <c r="BH280" s="10"/>
      <c r="BI280" s="13"/>
      <c r="BJ280" s="10"/>
      <c r="BK280" s="10"/>
      <c r="BL280" s="10"/>
      <c r="BM280" s="10"/>
      <c r="BN280" s="10"/>
      <c r="BP280" s="14"/>
      <c r="BQ280" s="14"/>
      <c r="BR280" s="14"/>
      <c r="BT280" s="10"/>
      <c r="BU280" s="10"/>
      <c r="BV280" s="10"/>
      <c r="BW280" s="10"/>
      <c r="BX280" s="10"/>
      <c r="BY280" s="10"/>
      <c r="BZ280" s="10"/>
      <c r="CA280" s="10"/>
      <c r="CB280" s="10"/>
      <c r="CD280" s="11"/>
      <c r="CF280" s="10"/>
      <c r="CG280" s="10"/>
    </row>
    <row r="281" spans="1:85" s="4" customFormat="1" x14ac:dyDescent="0.25">
      <c r="A281" s="10"/>
      <c r="B281" s="11"/>
      <c r="D281" s="11"/>
      <c r="E281" s="11"/>
      <c r="F281" s="11"/>
      <c r="G281" s="11"/>
      <c r="H281" s="11"/>
      <c r="I281" s="11"/>
      <c r="J281" s="11"/>
      <c r="K281" s="11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2"/>
      <c r="Z281" s="10"/>
      <c r="AA281" s="10"/>
      <c r="AB281" s="10"/>
      <c r="AC281" s="10"/>
      <c r="AD281" s="10"/>
      <c r="AE281" s="10"/>
      <c r="AF281" s="10"/>
      <c r="AG281" s="12"/>
      <c r="AH281" s="10"/>
      <c r="AI281" s="10"/>
      <c r="AJ281" s="10"/>
      <c r="AK281" s="10"/>
      <c r="AL281" s="10"/>
      <c r="AM281" s="10"/>
      <c r="AN281" s="10"/>
      <c r="AO281" s="10"/>
      <c r="AP281" s="12"/>
      <c r="AQ281" s="10"/>
      <c r="AR281" s="10"/>
      <c r="AS281" s="10"/>
      <c r="AT281" s="10"/>
      <c r="AU281" s="10"/>
      <c r="AW281" s="13"/>
      <c r="AX281" s="10"/>
      <c r="AY281" s="10"/>
      <c r="AZ281" s="10"/>
      <c r="BA281" s="10"/>
      <c r="BB281" s="10"/>
      <c r="BC281" s="13"/>
      <c r="BD281" s="10"/>
      <c r="BE281" s="10"/>
      <c r="BF281" s="10"/>
      <c r="BG281" s="10"/>
      <c r="BH281" s="10"/>
      <c r="BI281" s="13"/>
      <c r="BJ281" s="10"/>
      <c r="BK281" s="10"/>
      <c r="BL281" s="10"/>
      <c r="BM281" s="10"/>
      <c r="BN281" s="10"/>
      <c r="BP281" s="14"/>
      <c r="BQ281" s="14"/>
      <c r="BR281" s="14"/>
      <c r="BT281" s="10"/>
      <c r="BU281" s="10"/>
      <c r="BV281" s="10"/>
      <c r="BW281" s="10"/>
      <c r="BX281" s="10"/>
      <c r="BY281" s="10"/>
      <c r="BZ281" s="10"/>
      <c r="CA281" s="10"/>
      <c r="CB281" s="10"/>
      <c r="CD281" s="11"/>
      <c r="CF281" s="10"/>
      <c r="CG281" s="10"/>
    </row>
    <row r="282" spans="1:85" s="4" customFormat="1" x14ac:dyDescent="0.25">
      <c r="A282" s="10"/>
      <c r="B282" s="11"/>
      <c r="D282" s="11"/>
      <c r="E282" s="11"/>
      <c r="F282" s="11"/>
      <c r="G282" s="11"/>
      <c r="H282" s="11"/>
      <c r="I282" s="11"/>
      <c r="J282" s="11"/>
      <c r="K282" s="11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2"/>
      <c r="Z282" s="10"/>
      <c r="AA282" s="10"/>
      <c r="AB282" s="10"/>
      <c r="AC282" s="10"/>
      <c r="AD282" s="10"/>
      <c r="AE282" s="10"/>
      <c r="AF282" s="10"/>
      <c r="AG282" s="12"/>
      <c r="AH282" s="10"/>
      <c r="AI282" s="10"/>
      <c r="AJ282" s="10"/>
      <c r="AK282" s="10"/>
      <c r="AL282" s="10"/>
      <c r="AM282" s="10"/>
      <c r="AN282" s="10"/>
      <c r="AO282" s="10"/>
      <c r="AP282" s="12"/>
      <c r="AQ282" s="10"/>
      <c r="AR282" s="10"/>
      <c r="AS282" s="10"/>
      <c r="AT282" s="10"/>
      <c r="AU282" s="10"/>
      <c r="AW282" s="13"/>
      <c r="AX282" s="10"/>
      <c r="AY282" s="10"/>
      <c r="AZ282" s="10"/>
      <c r="BA282" s="10"/>
      <c r="BB282" s="10"/>
      <c r="BC282" s="13"/>
      <c r="BD282" s="10"/>
      <c r="BE282" s="10"/>
      <c r="BF282" s="10"/>
      <c r="BG282" s="10"/>
      <c r="BH282" s="10"/>
      <c r="BI282" s="13"/>
      <c r="BJ282" s="10"/>
      <c r="BK282" s="10"/>
      <c r="BL282" s="10"/>
      <c r="BM282" s="10"/>
      <c r="BN282" s="10"/>
      <c r="BP282" s="14"/>
      <c r="BQ282" s="14"/>
      <c r="BR282" s="14"/>
      <c r="BT282" s="10"/>
      <c r="BU282" s="10"/>
      <c r="BV282" s="10"/>
      <c r="BW282" s="10"/>
      <c r="BX282" s="10"/>
      <c r="BY282" s="10"/>
      <c r="BZ282" s="10"/>
      <c r="CA282" s="10"/>
      <c r="CB282" s="10"/>
      <c r="CD282" s="11"/>
      <c r="CF282" s="10"/>
      <c r="CG282" s="10"/>
    </row>
    <row r="283" spans="1:85" s="4" customFormat="1" x14ac:dyDescent="0.25">
      <c r="A283" s="10"/>
      <c r="B283" s="11"/>
      <c r="D283" s="11"/>
      <c r="E283" s="11"/>
      <c r="F283" s="11"/>
      <c r="G283" s="11"/>
      <c r="H283" s="11"/>
      <c r="I283" s="11"/>
      <c r="J283" s="11"/>
      <c r="K283" s="11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2"/>
      <c r="Z283" s="10"/>
      <c r="AA283" s="10"/>
      <c r="AB283" s="10"/>
      <c r="AC283" s="10"/>
      <c r="AD283" s="10"/>
      <c r="AE283" s="10"/>
      <c r="AF283" s="10"/>
      <c r="AG283" s="12"/>
      <c r="AH283" s="10"/>
      <c r="AI283" s="10"/>
      <c r="AJ283" s="10"/>
      <c r="AK283" s="10"/>
      <c r="AL283" s="10"/>
      <c r="AM283" s="10"/>
      <c r="AN283" s="10"/>
      <c r="AO283" s="10"/>
      <c r="AP283" s="12"/>
      <c r="AQ283" s="10"/>
      <c r="AR283" s="10"/>
      <c r="AS283" s="10"/>
      <c r="AT283" s="10"/>
      <c r="AU283" s="10"/>
      <c r="AW283" s="13"/>
      <c r="AX283" s="10"/>
      <c r="AY283" s="10"/>
      <c r="AZ283" s="10"/>
      <c r="BA283" s="10"/>
      <c r="BB283" s="10"/>
      <c r="BC283" s="13"/>
      <c r="BD283" s="10"/>
      <c r="BE283" s="10"/>
      <c r="BF283" s="10"/>
      <c r="BG283" s="10"/>
      <c r="BH283" s="10"/>
      <c r="BI283" s="13"/>
      <c r="BJ283" s="10"/>
      <c r="BK283" s="10"/>
      <c r="BL283" s="10"/>
      <c r="BM283" s="10"/>
      <c r="BN283" s="10"/>
      <c r="BP283" s="14"/>
      <c r="BQ283" s="14"/>
      <c r="BR283" s="14"/>
      <c r="BT283" s="10"/>
      <c r="BU283" s="10"/>
      <c r="BV283" s="10"/>
      <c r="BW283" s="10"/>
      <c r="BX283" s="10"/>
      <c r="BY283" s="10"/>
      <c r="BZ283" s="10"/>
      <c r="CA283" s="10"/>
      <c r="CB283" s="10"/>
      <c r="CD283" s="11"/>
      <c r="CF283" s="10"/>
      <c r="CG283" s="10"/>
    </row>
    <row r="284" spans="1:85" s="4" customFormat="1" x14ac:dyDescent="0.25">
      <c r="A284" s="10"/>
      <c r="B284" s="11"/>
      <c r="D284" s="11"/>
      <c r="E284" s="11"/>
      <c r="F284" s="11"/>
      <c r="G284" s="11"/>
      <c r="H284" s="11"/>
      <c r="I284" s="11"/>
      <c r="J284" s="11"/>
      <c r="K284" s="11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2"/>
      <c r="Z284" s="10"/>
      <c r="AA284" s="10"/>
      <c r="AB284" s="10"/>
      <c r="AC284" s="10"/>
      <c r="AD284" s="10"/>
      <c r="AE284" s="10"/>
      <c r="AF284" s="10"/>
      <c r="AG284" s="12"/>
      <c r="AH284" s="10"/>
      <c r="AI284" s="10"/>
      <c r="AJ284" s="10"/>
      <c r="AK284" s="10"/>
      <c r="AL284" s="10"/>
      <c r="AM284" s="10"/>
      <c r="AN284" s="10"/>
      <c r="AO284" s="10"/>
      <c r="AP284" s="12"/>
      <c r="AQ284" s="10"/>
      <c r="AR284" s="10"/>
      <c r="AS284" s="10"/>
      <c r="AT284" s="10"/>
      <c r="AU284" s="10"/>
      <c r="AW284" s="13"/>
      <c r="AX284" s="10"/>
      <c r="AY284" s="10"/>
      <c r="AZ284" s="10"/>
      <c r="BA284" s="10"/>
      <c r="BB284" s="10"/>
      <c r="BC284" s="13"/>
      <c r="BD284" s="10"/>
      <c r="BE284" s="10"/>
      <c r="BF284" s="10"/>
      <c r="BG284" s="10"/>
      <c r="BH284" s="10"/>
      <c r="BI284" s="13"/>
      <c r="BJ284" s="10"/>
      <c r="BK284" s="10"/>
      <c r="BL284" s="10"/>
      <c r="BM284" s="10"/>
      <c r="BN284" s="10"/>
      <c r="BP284" s="14"/>
      <c r="BQ284" s="14"/>
      <c r="BR284" s="14"/>
      <c r="BT284" s="10"/>
      <c r="BU284" s="10"/>
      <c r="BV284" s="10"/>
      <c r="BW284" s="10"/>
      <c r="BX284" s="10"/>
      <c r="BY284" s="10"/>
      <c r="BZ284" s="10"/>
      <c r="CA284" s="10"/>
      <c r="CB284" s="10"/>
      <c r="CD284" s="11"/>
      <c r="CF284" s="10"/>
      <c r="CG284" s="10"/>
    </row>
    <row r="285" spans="1:85" s="4" customFormat="1" x14ac:dyDescent="0.25">
      <c r="A285" s="10"/>
      <c r="B285" s="11"/>
      <c r="D285" s="11"/>
      <c r="E285" s="11"/>
      <c r="F285" s="11"/>
      <c r="G285" s="11"/>
      <c r="H285" s="11"/>
      <c r="I285" s="11"/>
      <c r="J285" s="11"/>
      <c r="K285" s="11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2"/>
      <c r="Z285" s="10"/>
      <c r="AA285" s="10"/>
      <c r="AB285" s="10"/>
      <c r="AC285" s="10"/>
      <c r="AD285" s="10"/>
      <c r="AE285" s="10"/>
      <c r="AF285" s="10"/>
      <c r="AG285" s="12"/>
      <c r="AH285" s="10"/>
      <c r="AI285" s="10"/>
      <c r="AJ285" s="10"/>
      <c r="AK285" s="10"/>
      <c r="AL285" s="10"/>
      <c r="AM285" s="10"/>
      <c r="AN285" s="10"/>
      <c r="AO285" s="10"/>
      <c r="AP285" s="12"/>
      <c r="AQ285" s="10"/>
      <c r="AR285" s="10"/>
      <c r="AS285" s="10"/>
      <c r="AT285" s="10"/>
      <c r="AU285" s="10"/>
      <c r="AW285" s="13"/>
      <c r="AX285" s="10"/>
      <c r="AY285" s="10"/>
      <c r="AZ285" s="10"/>
      <c r="BA285" s="10"/>
      <c r="BB285" s="10"/>
      <c r="BC285" s="13"/>
      <c r="BD285" s="10"/>
      <c r="BE285" s="10"/>
      <c r="BF285" s="10"/>
      <c r="BG285" s="10"/>
      <c r="BH285" s="10"/>
      <c r="BI285" s="13"/>
      <c r="BJ285" s="10"/>
      <c r="BK285" s="10"/>
      <c r="BL285" s="10"/>
      <c r="BM285" s="10"/>
      <c r="BN285" s="10"/>
      <c r="BP285" s="14"/>
      <c r="BQ285" s="14"/>
      <c r="BR285" s="14"/>
      <c r="BT285" s="10"/>
      <c r="BU285" s="10"/>
      <c r="BV285" s="10"/>
      <c r="BW285" s="10"/>
      <c r="BX285" s="10"/>
      <c r="BY285" s="10"/>
      <c r="BZ285" s="10"/>
      <c r="CA285" s="10"/>
      <c r="CB285" s="10"/>
      <c r="CD285" s="11"/>
      <c r="CF285" s="10"/>
      <c r="CG285" s="10"/>
    </row>
    <row r="286" spans="1:85" s="4" customFormat="1" x14ac:dyDescent="0.25">
      <c r="A286" s="10"/>
      <c r="B286" s="11"/>
      <c r="D286" s="11"/>
      <c r="E286" s="11"/>
      <c r="F286" s="11"/>
      <c r="G286" s="11"/>
      <c r="H286" s="11"/>
      <c r="I286" s="11"/>
      <c r="J286" s="11"/>
      <c r="K286" s="11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2"/>
      <c r="Z286" s="10"/>
      <c r="AA286" s="10"/>
      <c r="AB286" s="10"/>
      <c r="AC286" s="10"/>
      <c r="AD286" s="10"/>
      <c r="AE286" s="10"/>
      <c r="AF286" s="10"/>
      <c r="AG286" s="12"/>
      <c r="AH286" s="10"/>
      <c r="AI286" s="10"/>
      <c r="AJ286" s="10"/>
      <c r="AK286" s="10"/>
      <c r="AL286" s="10"/>
      <c r="AM286" s="10"/>
      <c r="AN286" s="10"/>
      <c r="AO286" s="10"/>
      <c r="AP286" s="12"/>
      <c r="AQ286" s="10"/>
      <c r="AR286" s="10"/>
      <c r="AS286" s="10"/>
      <c r="AT286" s="10"/>
      <c r="AU286" s="10"/>
      <c r="AW286" s="13"/>
      <c r="AX286" s="10"/>
      <c r="AY286" s="10"/>
      <c r="AZ286" s="10"/>
      <c r="BA286" s="10"/>
      <c r="BB286" s="10"/>
      <c r="BC286" s="13"/>
      <c r="BD286" s="10"/>
      <c r="BE286" s="10"/>
      <c r="BF286" s="10"/>
      <c r="BG286" s="10"/>
      <c r="BH286" s="10"/>
      <c r="BI286" s="13"/>
      <c r="BJ286" s="10"/>
      <c r="BK286" s="10"/>
      <c r="BL286" s="10"/>
      <c r="BM286" s="10"/>
      <c r="BN286" s="10"/>
      <c r="BP286" s="14"/>
      <c r="BQ286" s="14"/>
      <c r="BR286" s="14"/>
      <c r="BT286" s="10"/>
      <c r="BU286" s="10"/>
      <c r="BV286" s="10"/>
      <c r="BW286" s="10"/>
      <c r="BX286" s="10"/>
      <c r="BY286" s="10"/>
      <c r="BZ286" s="10"/>
      <c r="CA286" s="10"/>
      <c r="CB286" s="10"/>
      <c r="CD286" s="11"/>
      <c r="CF286" s="10"/>
      <c r="CG286" s="10"/>
    </row>
    <row r="287" spans="1:85" s="4" customFormat="1" x14ac:dyDescent="0.25">
      <c r="A287" s="10"/>
      <c r="B287" s="11"/>
      <c r="D287" s="11"/>
      <c r="E287" s="11"/>
      <c r="F287" s="11"/>
      <c r="G287" s="11"/>
      <c r="H287" s="11"/>
      <c r="I287" s="11"/>
      <c r="J287" s="11"/>
      <c r="K287" s="11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2"/>
      <c r="Z287" s="10"/>
      <c r="AA287" s="10"/>
      <c r="AB287" s="10"/>
      <c r="AC287" s="10"/>
      <c r="AD287" s="10"/>
      <c r="AE287" s="10"/>
      <c r="AF287" s="10"/>
      <c r="AG287" s="12"/>
      <c r="AH287" s="10"/>
      <c r="AI287" s="10"/>
      <c r="AJ287" s="10"/>
      <c r="AK287" s="10"/>
      <c r="AL287" s="10"/>
      <c r="AM287" s="10"/>
      <c r="AN287" s="10"/>
      <c r="AO287" s="10"/>
      <c r="AP287" s="12"/>
      <c r="AQ287" s="10"/>
      <c r="AR287" s="10"/>
      <c r="AS287" s="10"/>
      <c r="AT287" s="10"/>
      <c r="AU287" s="10"/>
      <c r="AW287" s="13"/>
      <c r="AX287" s="10"/>
      <c r="AY287" s="10"/>
      <c r="AZ287" s="10"/>
      <c r="BA287" s="10"/>
      <c r="BB287" s="10"/>
      <c r="BC287" s="13"/>
      <c r="BD287" s="10"/>
      <c r="BE287" s="10"/>
      <c r="BF287" s="10"/>
      <c r="BG287" s="10"/>
      <c r="BH287" s="10"/>
      <c r="BI287" s="13"/>
      <c r="BJ287" s="10"/>
      <c r="BK287" s="10"/>
      <c r="BL287" s="10"/>
      <c r="BM287" s="10"/>
      <c r="BN287" s="10"/>
      <c r="BP287" s="14"/>
      <c r="BQ287" s="14"/>
      <c r="BR287" s="14"/>
      <c r="BT287" s="10"/>
      <c r="BU287" s="10"/>
      <c r="BV287" s="10"/>
      <c r="BW287" s="10"/>
      <c r="BX287" s="10"/>
      <c r="BY287" s="10"/>
      <c r="BZ287" s="10"/>
      <c r="CA287" s="10"/>
      <c r="CB287" s="10"/>
      <c r="CD287" s="11"/>
      <c r="CF287" s="10"/>
      <c r="CG287" s="10"/>
    </row>
    <row r="288" spans="1:85" s="4" customFormat="1" x14ac:dyDescent="0.25">
      <c r="A288" s="10"/>
      <c r="B288" s="11"/>
      <c r="D288" s="11"/>
      <c r="E288" s="11"/>
      <c r="F288" s="11"/>
      <c r="G288" s="11"/>
      <c r="H288" s="11"/>
      <c r="I288" s="11"/>
      <c r="J288" s="11"/>
      <c r="K288" s="11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2"/>
      <c r="Z288" s="10"/>
      <c r="AA288" s="10"/>
      <c r="AB288" s="10"/>
      <c r="AC288" s="10"/>
      <c r="AD288" s="10"/>
      <c r="AE288" s="10"/>
      <c r="AF288" s="10"/>
      <c r="AG288" s="12"/>
      <c r="AH288" s="10"/>
      <c r="AI288" s="10"/>
      <c r="AJ288" s="10"/>
      <c r="AK288" s="10"/>
      <c r="AL288" s="10"/>
      <c r="AM288" s="10"/>
      <c r="AN288" s="10"/>
      <c r="AO288" s="10"/>
      <c r="AP288" s="12"/>
      <c r="AQ288" s="10"/>
      <c r="AR288" s="10"/>
      <c r="AS288" s="10"/>
      <c r="AT288" s="10"/>
      <c r="AU288" s="10"/>
      <c r="AW288" s="13"/>
      <c r="AX288" s="10"/>
      <c r="AY288" s="10"/>
      <c r="AZ288" s="10"/>
      <c r="BA288" s="10"/>
      <c r="BB288" s="10"/>
      <c r="BC288" s="13"/>
      <c r="BD288" s="10"/>
      <c r="BE288" s="10"/>
      <c r="BF288" s="10"/>
      <c r="BG288" s="10"/>
      <c r="BH288" s="10"/>
      <c r="BI288" s="13"/>
      <c r="BJ288" s="10"/>
      <c r="BK288" s="10"/>
      <c r="BL288" s="10"/>
      <c r="BM288" s="10"/>
      <c r="BN288" s="10"/>
      <c r="BP288" s="14"/>
      <c r="BQ288" s="14"/>
      <c r="BR288" s="14"/>
      <c r="BT288" s="10"/>
      <c r="BU288" s="10"/>
      <c r="BV288" s="10"/>
      <c r="BW288" s="10"/>
      <c r="BX288" s="10"/>
      <c r="BY288" s="10"/>
      <c r="BZ288" s="10"/>
      <c r="CA288" s="10"/>
      <c r="CB288" s="10"/>
      <c r="CD288" s="11"/>
      <c r="CF288" s="10"/>
      <c r="CG288" s="10"/>
    </row>
    <row r="289" spans="1:85" s="4" customFormat="1" x14ac:dyDescent="0.25">
      <c r="A289" s="10"/>
      <c r="B289" s="11"/>
      <c r="D289" s="11"/>
      <c r="E289" s="11"/>
      <c r="F289" s="11"/>
      <c r="G289" s="11"/>
      <c r="H289" s="11"/>
      <c r="I289" s="11"/>
      <c r="J289" s="11"/>
      <c r="K289" s="11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2"/>
      <c r="Z289" s="10"/>
      <c r="AA289" s="10"/>
      <c r="AB289" s="10"/>
      <c r="AC289" s="10"/>
      <c r="AD289" s="10"/>
      <c r="AE289" s="10"/>
      <c r="AF289" s="10"/>
      <c r="AG289" s="12"/>
      <c r="AH289" s="10"/>
      <c r="AI289" s="10"/>
      <c r="AJ289" s="10"/>
      <c r="AK289" s="10"/>
      <c r="AL289" s="10"/>
      <c r="AM289" s="10"/>
      <c r="AN289" s="10"/>
      <c r="AO289" s="10"/>
      <c r="AP289" s="12"/>
      <c r="AQ289" s="10"/>
      <c r="AR289" s="10"/>
      <c r="AS289" s="10"/>
      <c r="AT289" s="10"/>
      <c r="AU289" s="10"/>
      <c r="AW289" s="13"/>
      <c r="AX289" s="10"/>
      <c r="AY289" s="10"/>
      <c r="AZ289" s="10"/>
      <c r="BA289" s="10"/>
      <c r="BB289" s="10"/>
      <c r="BC289" s="13"/>
      <c r="BD289" s="10"/>
      <c r="BE289" s="10"/>
      <c r="BF289" s="10"/>
      <c r="BG289" s="10"/>
      <c r="BH289" s="10"/>
      <c r="BI289" s="13"/>
      <c r="BJ289" s="10"/>
      <c r="BK289" s="10"/>
      <c r="BL289" s="10"/>
      <c r="BM289" s="10"/>
      <c r="BN289" s="10"/>
      <c r="BP289" s="14"/>
      <c r="BQ289" s="14"/>
      <c r="BR289" s="14"/>
      <c r="BT289" s="10"/>
      <c r="BU289" s="10"/>
      <c r="BV289" s="10"/>
      <c r="BW289" s="10"/>
      <c r="BX289" s="10"/>
      <c r="BY289" s="10"/>
      <c r="BZ289" s="10"/>
      <c r="CA289" s="10"/>
      <c r="CB289" s="10"/>
      <c r="CD289" s="11"/>
      <c r="CF289" s="10"/>
      <c r="CG289" s="10"/>
    </row>
    <row r="290" spans="1:85" s="4" customFormat="1" x14ac:dyDescent="0.25">
      <c r="A290" s="10"/>
      <c r="B290" s="11"/>
      <c r="D290" s="11"/>
      <c r="E290" s="11"/>
      <c r="F290" s="11"/>
      <c r="G290" s="11"/>
      <c r="H290" s="11"/>
      <c r="I290" s="11"/>
      <c r="J290" s="11"/>
      <c r="K290" s="11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2"/>
      <c r="Z290" s="10"/>
      <c r="AA290" s="10"/>
      <c r="AB290" s="10"/>
      <c r="AC290" s="10"/>
      <c r="AD290" s="10"/>
      <c r="AE290" s="10"/>
      <c r="AF290" s="10"/>
      <c r="AG290" s="12"/>
      <c r="AH290" s="10"/>
      <c r="AI290" s="10"/>
      <c r="AJ290" s="10"/>
      <c r="AK290" s="10"/>
      <c r="AL290" s="10"/>
      <c r="AM290" s="10"/>
      <c r="AN290" s="10"/>
      <c r="AO290" s="10"/>
      <c r="AP290" s="12"/>
      <c r="AQ290" s="10"/>
      <c r="AR290" s="10"/>
      <c r="AS290" s="10"/>
      <c r="AT290" s="10"/>
      <c r="AU290" s="10"/>
      <c r="AW290" s="13"/>
      <c r="AX290" s="10"/>
      <c r="AY290" s="10"/>
      <c r="AZ290" s="10"/>
      <c r="BA290" s="10"/>
      <c r="BB290" s="10"/>
      <c r="BC290" s="13"/>
      <c r="BD290" s="10"/>
      <c r="BE290" s="10"/>
      <c r="BF290" s="10"/>
      <c r="BG290" s="10"/>
      <c r="BH290" s="10"/>
      <c r="BI290" s="13"/>
      <c r="BJ290" s="10"/>
      <c r="BK290" s="10"/>
      <c r="BL290" s="10"/>
      <c r="BM290" s="10"/>
      <c r="BN290" s="10"/>
      <c r="BP290" s="14"/>
      <c r="BQ290" s="14"/>
      <c r="BR290" s="14"/>
      <c r="BT290" s="10"/>
      <c r="BU290" s="10"/>
      <c r="BV290" s="10"/>
      <c r="BW290" s="10"/>
      <c r="BX290" s="10"/>
      <c r="BY290" s="10"/>
      <c r="BZ290" s="10"/>
      <c r="CA290" s="10"/>
      <c r="CB290" s="10"/>
      <c r="CD290" s="11"/>
      <c r="CF290" s="10"/>
      <c r="CG290" s="10"/>
    </row>
    <row r="291" spans="1:85" s="4" customFormat="1" x14ac:dyDescent="0.25">
      <c r="A291" s="10"/>
      <c r="B291" s="11"/>
      <c r="D291" s="11"/>
      <c r="E291" s="11"/>
      <c r="F291" s="11"/>
      <c r="G291" s="11"/>
      <c r="H291" s="11"/>
      <c r="I291" s="11"/>
      <c r="J291" s="11"/>
      <c r="K291" s="11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2"/>
      <c r="Z291" s="10"/>
      <c r="AA291" s="10"/>
      <c r="AB291" s="10"/>
      <c r="AC291" s="10"/>
      <c r="AD291" s="10"/>
      <c r="AE291" s="10"/>
      <c r="AF291" s="10"/>
      <c r="AG291" s="12"/>
      <c r="AH291" s="10"/>
      <c r="AI291" s="10"/>
      <c r="AJ291" s="10"/>
      <c r="AK291" s="10"/>
      <c r="AL291" s="10"/>
      <c r="AM291" s="10"/>
      <c r="AN291" s="10"/>
      <c r="AO291" s="10"/>
      <c r="AP291" s="12"/>
      <c r="AQ291" s="10"/>
      <c r="AR291" s="10"/>
      <c r="AS291" s="10"/>
      <c r="AT291" s="10"/>
      <c r="AU291" s="10"/>
      <c r="AW291" s="13"/>
      <c r="AX291" s="10"/>
      <c r="AY291" s="10"/>
      <c r="AZ291" s="10"/>
      <c r="BA291" s="10"/>
      <c r="BB291" s="10"/>
      <c r="BC291" s="13"/>
      <c r="BD291" s="10"/>
      <c r="BE291" s="10"/>
      <c r="BF291" s="10"/>
      <c r="BG291" s="10"/>
      <c r="BH291" s="10"/>
      <c r="BI291" s="13"/>
      <c r="BJ291" s="10"/>
      <c r="BK291" s="10"/>
      <c r="BL291" s="10"/>
      <c r="BM291" s="10"/>
      <c r="BN291" s="10"/>
      <c r="BP291" s="14"/>
      <c r="BQ291" s="14"/>
      <c r="BR291" s="14"/>
      <c r="BT291" s="10"/>
      <c r="BU291" s="10"/>
      <c r="BV291" s="10"/>
      <c r="BW291" s="10"/>
      <c r="BX291" s="10"/>
      <c r="BY291" s="10"/>
      <c r="BZ291" s="10"/>
      <c r="CA291" s="10"/>
      <c r="CB291" s="10"/>
      <c r="CD291" s="11"/>
      <c r="CF291" s="10"/>
      <c r="CG291" s="10"/>
    </row>
    <row r="292" spans="1:85" s="4" customFormat="1" x14ac:dyDescent="0.25">
      <c r="A292" s="10"/>
      <c r="B292" s="11"/>
      <c r="D292" s="11"/>
      <c r="E292" s="11"/>
      <c r="F292" s="11"/>
      <c r="G292" s="11"/>
      <c r="H292" s="11"/>
      <c r="I292" s="11"/>
      <c r="J292" s="11"/>
      <c r="K292" s="11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2"/>
      <c r="Z292" s="10"/>
      <c r="AA292" s="10"/>
      <c r="AB292" s="10"/>
      <c r="AC292" s="10"/>
      <c r="AD292" s="10"/>
      <c r="AE292" s="10"/>
      <c r="AF292" s="10"/>
      <c r="AG292" s="12"/>
      <c r="AH292" s="10"/>
      <c r="AI292" s="10"/>
      <c r="AJ292" s="10"/>
      <c r="AK292" s="10"/>
      <c r="AL292" s="10"/>
      <c r="AM292" s="10"/>
      <c r="AN292" s="10"/>
      <c r="AO292" s="10"/>
      <c r="AP292" s="12"/>
      <c r="AQ292" s="10"/>
      <c r="AR292" s="10"/>
      <c r="AS292" s="10"/>
      <c r="AT292" s="10"/>
      <c r="AU292" s="10"/>
      <c r="AW292" s="13"/>
      <c r="AX292" s="10"/>
      <c r="AY292" s="10"/>
      <c r="AZ292" s="10"/>
      <c r="BA292" s="10"/>
      <c r="BB292" s="10"/>
      <c r="BC292" s="13"/>
      <c r="BD292" s="10"/>
      <c r="BE292" s="10"/>
      <c r="BF292" s="10"/>
      <c r="BG292" s="10"/>
      <c r="BH292" s="10"/>
      <c r="BI292" s="13"/>
      <c r="BJ292" s="10"/>
      <c r="BK292" s="10"/>
      <c r="BL292" s="10"/>
      <c r="BM292" s="10"/>
      <c r="BN292" s="10"/>
      <c r="BP292" s="14"/>
      <c r="BQ292" s="14"/>
      <c r="BR292" s="14"/>
      <c r="BT292" s="10"/>
      <c r="BU292" s="10"/>
      <c r="BV292" s="10"/>
      <c r="BW292" s="10"/>
      <c r="BX292" s="10"/>
      <c r="BY292" s="10"/>
      <c r="BZ292" s="10"/>
      <c r="CA292" s="10"/>
      <c r="CB292" s="10"/>
      <c r="CD292" s="11"/>
      <c r="CF292" s="10"/>
      <c r="CG292" s="10"/>
    </row>
    <row r="293" spans="1:85" s="4" customFormat="1" x14ac:dyDescent="0.25">
      <c r="A293" s="10"/>
      <c r="B293" s="11"/>
      <c r="D293" s="11"/>
      <c r="E293" s="11"/>
      <c r="F293" s="11"/>
      <c r="G293" s="11"/>
      <c r="H293" s="11"/>
      <c r="I293" s="11"/>
      <c r="J293" s="11"/>
      <c r="K293" s="11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2"/>
      <c r="Z293" s="10"/>
      <c r="AA293" s="10"/>
      <c r="AB293" s="10"/>
      <c r="AC293" s="10"/>
      <c r="AD293" s="10"/>
      <c r="AE293" s="10"/>
      <c r="AF293" s="10"/>
      <c r="AG293" s="12"/>
      <c r="AH293" s="10"/>
      <c r="AI293" s="10"/>
      <c r="AJ293" s="10"/>
      <c r="AK293" s="10"/>
      <c r="AL293" s="10"/>
      <c r="AM293" s="10"/>
      <c r="AN293" s="10"/>
      <c r="AO293" s="10"/>
      <c r="AP293" s="12"/>
      <c r="AQ293" s="10"/>
      <c r="AR293" s="10"/>
      <c r="AS293" s="10"/>
      <c r="AT293" s="10"/>
      <c r="AU293" s="10"/>
      <c r="AW293" s="13"/>
      <c r="AX293" s="10"/>
      <c r="AY293" s="10"/>
      <c r="AZ293" s="10"/>
      <c r="BA293" s="10"/>
      <c r="BB293" s="10"/>
      <c r="BC293" s="13"/>
      <c r="BD293" s="10"/>
      <c r="BE293" s="10"/>
      <c r="BF293" s="10"/>
      <c r="BG293" s="10"/>
      <c r="BH293" s="10"/>
      <c r="BI293" s="13"/>
      <c r="BJ293" s="10"/>
      <c r="BK293" s="10"/>
      <c r="BL293" s="10"/>
      <c r="BM293" s="10"/>
      <c r="BN293" s="10"/>
      <c r="BP293" s="14"/>
      <c r="BQ293" s="14"/>
      <c r="BR293" s="14"/>
      <c r="BT293" s="10"/>
      <c r="BU293" s="10"/>
      <c r="BV293" s="10"/>
      <c r="BW293" s="10"/>
      <c r="BX293" s="10"/>
      <c r="BY293" s="10"/>
      <c r="BZ293" s="10"/>
      <c r="CA293" s="10"/>
      <c r="CB293" s="10"/>
      <c r="CD293" s="11"/>
      <c r="CF293" s="10"/>
      <c r="CG293" s="10"/>
    </row>
    <row r="294" spans="1:85" s="4" customFormat="1" x14ac:dyDescent="0.25">
      <c r="A294" s="10"/>
      <c r="B294" s="11"/>
      <c r="D294" s="11"/>
      <c r="E294" s="11"/>
      <c r="F294" s="11"/>
      <c r="G294" s="11"/>
      <c r="H294" s="11"/>
      <c r="I294" s="11"/>
      <c r="J294" s="11"/>
      <c r="K294" s="11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2"/>
      <c r="Z294" s="10"/>
      <c r="AA294" s="10"/>
      <c r="AB294" s="10"/>
      <c r="AC294" s="10"/>
      <c r="AD294" s="10"/>
      <c r="AE294" s="10"/>
      <c r="AF294" s="10"/>
      <c r="AG294" s="12"/>
      <c r="AH294" s="10"/>
      <c r="AI294" s="10"/>
      <c r="AJ294" s="10"/>
      <c r="AK294" s="10"/>
      <c r="AL294" s="10"/>
      <c r="AM294" s="10"/>
      <c r="AN294" s="10"/>
      <c r="AO294" s="10"/>
      <c r="AP294" s="12"/>
      <c r="AQ294" s="10"/>
      <c r="AR294" s="10"/>
      <c r="AS294" s="10"/>
      <c r="AT294" s="10"/>
      <c r="AU294" s="10"/>
      <c r="AW294" s="13"/>
      <c r="AX294" s="10"/>
      <c r="AY294" s="10"/>
      <c r="AZ294" s="10"/>
      <c r="BA294" s="10"/>
      <c r="BB294" s="10"/>
      <c r="BC294" s="13"/>
      <c r="BD294" s="10"/>
      <c r="BE294" s="10"/>
      <c r="BF294" s="10"/>
      <c r="BG294" s="10"/>
      <c r="BH294" s="10"/>
      <c r="BI294" s="13"/>
      <c r="BJ294" s="10"/>
      <c r="BK294" s="10"/>
      <c r="BL294" s="10"/>
      <c r="BM294" s="10"/>
      <c r="BN294" s="10"/>
      <c r="BP294" s="14"/>
      <c r="BQ294" s="14"/>
      <c r="BR294" s="14"/>
      <c r="BT294" s="10"/>
      <c r="BU294" s="10"/>
      <c r="BV294" s="10"/>
      <c r="BW294" s="10"/>
      <c r="BX294" s="10"/>
      <c r="BY294" s="10"/>
      <c r="BZ294" s="10"/>
      <c r="CA294" s="10"/>
      <c r="CB294" s="10"/>
      <c r="CD294" s="11"/>
      <c r="CF294" s="10"/>
      <c r="CG294" s="10"/>
    </row>
    <row r="295" spans="1:85" s="4" customFormat="1" x14ac:dyDescent="0.25">
      <c r="A295" s="10"/>
      <c r="B295" s="11"/>
      <c r="D295" s="11"/>
      <c r="E295" s="11"/>
      <c r="F295" s="11"/>
      <c r="G295" s="11"/>
      <c r="H295" s="11"/>
      <c r="I295" s="11"/>
      <c r="J295" s="11"/>
      <c r="K295" s="11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2"/>
      <c r="Z295" s="10"/>
      <c r="AA295" s="10"/>
      <c r="AB295" s="10"/>
      <c r="AC295" s="10"/>
      <c r="AD295" s="10"/>
      <c r="AE295" s="10"/>
      <c r="AF295" s="10"/>
      <c r="AG295" s="12"/>
      <c r="AH295" s="10"/>
      <c r="AI295" s="10"/>
      <c r="AJ295" s="10"/>
      <c r="AK295" s="10"/>
      <c r="AL295" s="10"/>
      <c r="AM295" s="10"/>
      <c r="AN295" s="10"/>
      <c r="AO295" s="10"/>
      <c r="AP295" s="12"/>
      <c r="AQ295" s="10"/>
      <c r="AR295" s="10"/>
      <c r="AS295" s="10"/>
      <c r="AT295" s="10"/>
      <c r="AU295" s="10"/>
      <c r="AW295" s="13"/>
      <c r="AX295" s="10"/>
      <c r="AY295" s="10"/>
      <c r="AZ295" s="10"/>
      <c r="BA295" s="10"/>
      <c r="BB295" s="10"/>
      <c r="BC295" s="13"/>
      <c r="BD295" s="10"/>
      <c r="BE295" s="10"/>
      <c r="BF295" s="10"/>
      <c r="BG295" s="10"/>
      <c r="BH295" s="10"/>
      <c r="BI295" s="13"/>
      <c r="BJ295" s="10"/>
      <c r="BK295" s="10"/>
      <c r="BL295" s="10"/>
      <c r="BM295" s="10"/>
      <c r="BN295" s="10"/>
      <c r="BP295" s="14"/>
      <c r="BQ295" s="14"/>
      <c r="BR295" s="14"/>
      <c r="BT295" s="10"/>
      <c r="BU295" s="10"/>
      <c r="BV295" s="10"/>
      <c r="BW295" s="10"/>
      <c r="BX295" s="10"/>
      <c r="BY295" s="10"/>
      <c r="BZ295" s="10"/>
      <c r="CA295" s="10"/>
      <c r="CB295" s="10"/>
      <c r="CD295" s="11"/>
      <c r="CF295" s="10"/>
      <c r="CG295" s="10"/>
    </row>
    <row r="296" spans="1:85" s="4" customFormat="1" x14ac:dyDescent="0.25">
      <c r="A296" s="10"/>
      <c r="B296" s="11"/>
      <c r="D296" s="11"/>
      <c r="E296" s="11"/>
      <c r="F296" s="11"/>
      <c r="G296" s="11"/>
      <c r="H296" s="11"/>
      <c r="I296" s="11"/>
      <c r="J296" s="11"/>
      <c r="K296" s="11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2"/>
      <c r="Z296" s="10"/>
      <c r="AA296" s="10"/>
      <c r="AB296" s="10"/>
      <c r="AC296" s="10"/>
      <c r="AD296" s="10"/>
      <c r="AE296" s="10"/>
      <c r="AF296" s="10"/>
      <c r="AG296" s="12"/>
      <c r="AH296" s="10"/>
      <c r="AI296" s="10"/>
      <c r="AJ296" s="10"/>
      <c r="AK296" s="10"/>
      <c r="AL296" s="10"/>
      <c r="AM296" s="10"/>
      <c r="AN296" s="10"/>
      <c r="AO296" s="10"/>
      <c r="AP296" s="12"/>
      <c r="AQ296" s="10"/>
      <c r="AR296" s="10"/>
      <c r="AS296" s="10"/>
      <c r="AT296" s="10"/>
      <c r="AU296" s="10"/>
      <c r="AW296" s="13"/>
      <c r="AX296" s="10"/>
      <c r="AY296" s="10"/>
      <c r="AZ296" s="10"/>
      <c r="BA296" s="10"/>
      <c r="BB296" s="10"/>
      <c r="BC296" s="13"/>
      <c r="BD296" s="10"/>
      <c r="BE296" s="10"/>
      <c r="BF296" s="10"/>
      <c r="BG296" s="10"/>
      <c r="BH296" s="10"/>
      <c r="BI296" s="13"/>
      <c r="BJ296" s="10"/>
      <c r="BK296" s="10"/>
      <c r="BL296" s="10"/>
      <c r="BM296" s="10"/>
      <c r="BN296" s="10"/>
      <c r="BP296" s="14"/>
      <c r="BQ296" s="14"/>
      <c r="BR296" s="14"/>
      <c r="BT296" s="10"/>
      <c r="BU296" s="10"/>
      <c r="BV296" s="10"/>
      <c r="BW296" s="10"/>
      <c r="BX296" s="10"/>
      <c r="BY296" s="10"/>
      <c r="BZ296" s="10"/>
      <c r="CA296" s="10"/>
      <c r="CB296" s="10"/>
      <c r="CD296" s="11"/>
      <c r="CF296" s="10"/>
      <c r="CG296" s="10"/>
    </row>
    <row r="297" spans="1:85" s="4" customFormat="1" x14ac:dyDescent="0.25">
      <c r="A297" s="10"/>
      <c r="B297" s="11"/>
      <c r="D297" s="11"/>
      <c r="E297" s="11"/>
      <c r="F297" s="11"/>
      <c r="G297" s="11"/>
      <c r="H297" s="11"/>
      <c r="I297" s="11"/>
      <c r="J297" s="11"/>
      <c r="K297" s="11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2"/>
      <c r="Z297" s="10"/>
      <c r="AA297" s="10"/>
      <c r="AB297" s="10"/>
      <c r="AC297" s="10"/>
      <c r="AD297" s="10"/>
      <c r="AE297" s="10"/>
      <c r="AF297" s="10"/>
      <c r="AG297" s="12"/>
      <c r="AH297" s="10"/>
      <c r="AI297" s="10"/>
      <c r="AJ297" s="10"/>
      <c r="AK297" s="10"/>
      <c r="AL297" s="10"/>
      <c r="AM297" s="10"/>
      <c r="AN297" s="10"/>
      <c r="AO297" s="10"/>
      <c r="AP297" s="12"/>
      <c r="AQ297" s="10"/>
      <c r="AR297" s="10"/>
      <c r="AS297" s="10"/>
      <c r="AT297" s="10"/>
      <c r="AU297" s="10"/>
      <c r="AW297" s="13"/>
      <c r="AX297" s="10"/>
      <c r="AY297" s="10"/>
      <c r="AZ297" s="10"/>
      <c r="BA297" s="10"/>
      <c r="BB297" s="10"/>
      <c r="BC297" s="13"/>
      <c r="BD297" s="10"/>
      <c r="BE297" s="10"/>
      <c r="BF297" s="10"/>
      <c r="BG297" s="10"/>
      <c r="BH297" s="10"/>
      <c r="BI297" s="13"/>
      <c r="BJ297" s="10"/>
      <c r="BK297" s="10"/>
      <c r="BL297" s="10"/>
      <c r="BM297" s="10"/>
      <c r="BN297" s="10"/>
      <c r="BP297" s="14"/>
      <c r="BQ297" s="14"/>
      <c r="BR297" s="14"/>
      <c r="BT297" s="10"/>
      <c r="BU297" s="10"/>
      <c r="BV297" s="10"/>
      <c r="BW297" s="10"/>
      <c r="BX297" s="10"/>
      <c r="BY297" s="10"/>
      <c r="BZ297" s="10"/>
      <c r="CA297" s="10"/>
      <c r="CB297" s="10"/>
      <c r="CD297" s="11"/>
      <c r="CF297" s="10"/>
      <c r="CG297" s="10"/>
    </row>
    <row r="298" spans="1:85" s="4" customFormat="1" x14ac:dyDescent="0.25">
      <c r="A298" s="10"/>
      <c r="B298" s="11"/>
      <c r="D298" s="11"/>
      <c r="E298" s="11"/>
      <c r="F298" s="11"/>
      <c r="G298" s="11"/>
      <c r="H298" s="11"/>
      <c r="I298" s="11"/>
      <c r="J298" s="11"/>
      <c r="K298" s="11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2"/>
      <c r="Z298" s="10"/>
      <c r="AA298" s="10"/>
      <c r="AB298" s="10"/>
      <c r="AC298" s="10"/>
      <c r="AD298" s="10"/>
      <c r="AE298" s="10"/>
      <c r="AF298" s="10"/>
      <c r="AG298" s="12"/>
      <c r="AH298" s="10"/>
      <c r="AI298" s="10"/>
      <c r="AJ298" s="10"/>
      <c r="AK298" s="10"/>
      <c r="AL298" s="10"/>
      <c r="AM298" s="10"/>
      <c r="AN298" s="10"/>
      <c r="AO298" s="10"/>
      <c r="AP298" s="12"/>
      <c r="AQ298" s="10"/>
      <c r="AR298" s="10"/>
      <c r="AS298" s="10"/>
      <c r="AT298" s="10"/>
      <c r="AU298" s="10"/>
      <c r="AW298" s="13"/>
      <c r="AX298" s="10"/>
      <c r="AY298" s="10"/>
      <c r="AZ298" s="10"/>
      <c r="BA298" s="10"/>
      <c r="BB298" s="10"/>
      <c r="BC298" s="13"/>
      <c r="BD298" s="10"/>
      <c r="BE298" s="10"/>
      <c r="BF298" s="10"/>
      <c r="BG298" s="10"/>
      <c r="BH298" s="10"/>
      <c r="BI298" s="13"/>
      <c r="BJ298" s="10"/>
      <c r="BK298" s="10"/>
      <c r="BL298" s="10"/>
      <c r="BM298" s="10"/>
      <c r="BN298" s="10"/>
      <c r="BP298" s="14"/>
      <c r="BQ298" s="14"/>
      <c r="BR298" s="14"/>
      <c r="BT298" s="10"/>
      <c r="BU298" s="10"/>
      <c r="BV298" s="10"/>
      <c r="BW298" s="10"/>
      <c r="BX298" s="10"/>
      <c r="BY298" s="10"/>
      <c r="BZ298" s="10"/>
      <c r="CA298" s="10"/>
      <c r="CB298" s="10"/>
      <c r="CD298" s="11"/>
      <c r="CF298" s="10"/>
      <c r="CG298" s="10"/>
    </row>
    <row r="299" spans="1:85" s="4" customFormat="1" x14ac:dyDescent="0.25">
      <c r="A299" s="10"/>
      <c r="B299" s="11"/>
      <c r="D299" s="11"/>
      <c r="E299" s="11"/>
      <c r="F299" s="11"/>
      <c r="G299" s="11"/>
      <c r="H299" s="11"/>
      <c r="I299" s="11"/>
      <c r="J299" s="11"/>
      <c r="K299" s="11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2"/>
      <c r="Z299" s="10"/>
      <c r="AA299" s="10"/>
      <c r="AB299" s="10"/>
      <c r="AC299" s="10"/>
      <c r="AD299" s="10"/>
      <c r="AE299" s="10"/>
      <c r="AF299" s="10"/>
      <c r="AG299" s="12"/>
      <c r="AH299" s="10"/>
      <c r="AI299" s="10"/>
      <c r="AJ299" s="10"/>
      <c r="AK299" s="10"/>
      <c r="AL299" s="10"/>
      <c r="AM299" s="10"/>
      <c r="AN299" s="10"/>
      <c r="AO299" s="10"/>
      <c r="AP299" s="12"/>
      <c r="AQ299" s="10"/>
      <c r="AR299" s="10"/>
      <c r="AS299" s="10"/>
      <c r="AT299" s="10"/>
      <c r="AU299" s="10"/>
      <c r="AW299" s="13"/>
      <c r="AX299" s="10"/>
      <c r="AY299" s="10"/>
      <c r="AZ299" s="10"/>
      <c r="BA299" s="10"/>
      <c r="BB299" s="10"/>
      <c r="BC299" s="13"/>
      <c r="BD299" s="10"/>
      <c r="BE299" s="10"/>
      <c r="BF299" s="10"/>
      <c r="BG299" s="10"/>
      <c r="BH299" s="10"/>
      <c r="BI299" s="13"/>
      <c r="BJ299" s="10"/>
      <c r="BK299" s="10"/>
      <c r="BL299" s="10"/>
      <c r="BM299" s="10"/>
      <c r="BN299" s="10"/>
      <c r="BP299" s="14"/>
      <c r="BQ299" s="14"/>
      <c r="BR299" s="14"/>
      <c r="BT299" s="10"/>
      <c r="BU299" s="10"/>
      <c r="BV299" s="10"/>
      <c r="BW299" s="10"/>
      <c r="BX299" s="10"/>
      <c r="BY299" s="10"/>
      <c r="BZ299" s="10"/>
      <c r="CA299" s="10"/>
      <c r="CB299" s="10"/>
      <c r="CD299" s="11"/>
      <c r="CF299" s="10"/>
      <c r="CG299" s="10"/>
    </row>
    <row r="300" spans="1:85" s="4" customFormat="1" x14ac:dyDescent="0.25">
      <c r="A300" s="10"/>
      <c r="B300" s="11"/>
      <c r="D300" s="11"/>
      <c r="E300" s="11"/>
      <c r="F300" s="11"/>
      <c r="G300" s="11"/>
      <c r="H300" s="11"/>
      <c r="I300" s="11"/>
      <c r="J300" s="11"/>
      <c r="K300" s="11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2"/>
      <c r="Z300" s="10"/>
      <c r="AA300" s="10"/>
      <c r="AB300" s="10"/>
      <c r="AC300" s="10"/>
      <c r="AD300" s="10"/>
      <c r="AE300" s="10"/>
      <c r="AF300" s="10"/>
      <c r="AG300" s="12"/>
      <c r="AH300" s="10"/>
      <c r="AI300" s="10"/>
      <c r="AJ300" s="10"/>
      <c r="AK300" s="10"/>
      <c r="AL300" s="10"/>
      <c r="AM300" s="10"/>
      <c r="AN300" s="10"/>
      <c r="AO300" s="10"/>
      <c r="AP300" s="12"/>
      <c r="AQ300" s="10"/>
      <c r="AR300" s="10"/>
      <c r="AS300" s="10"/>
      <c r="AT300" s="10"/>
      <c r="AU300" s="10"/>
      <c r="AW300" s="13"/>
      <c r="AX300" s="10"/>
      <c r="AY300" s="10"/>
      <c r="AZ300" s="10"/>
      <c r="BA300" s="10"/>
      <c r="BB300" s="10"/>
      <c r="BC300" s="13"/>
      <c r="BD300" s="10"/>
      <c r="BE300" s="10"/>
      <c r="BF300" s="10"/>
      <c r="BG300" s="10"/>
      <c r="BH300" s="10"/>
      <c r="BI300" s="13"/>
      <c r="BJ300" s="10"/>
      <c r="BK300" s="10"/>
      <c r="BL300" s="10"/>
      <c r="BM300" s="10"/>
      <c r="BN300" s="10"/>
      <c r="BP300" s="14"/>
      <c r="BQ300" s="14"/>
      <c r="BR300" s="14"/>
      <c r="BT300" s="10"/>
      <c r="BU300" s="10"/>
      <c r="BV300" s="10"/>
      <c r="BW300" s="10"/>
      <c r="BX300" s="10"/>
      <c r="BY300" s="10"/>
      <c r="BZ300" s="10"/>
      <c r="CA300" s="10"/>
      <c r="CB300" s="10"/>
      <c r="CD300" s="11"/>
      <c r="CF300" s="10"/>
      <c r="CG300" s="10"/>
    </row>
    <row r="301" spans="1:85" s="4" customFormat="1" x14ac:dyDescent="0.25">
      <c r="A301" s="10"/>
      <c r="B301" s="11"/>
      <c r="D301" s="11"/>
      <c r="E301" s="11"/>
      <c r="F301" s="11"/>
      <c r="G301" s="11"/>
      <c r="H301" s="11"/>
      <c r="I301" s="11"/>
      <c r="J301" s="11"/>
      <c r="K301" s="11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2"/>
      <c r="Z301" s="10"/>
      <c r="AA301" s="10"/>
      <c r="AB301" s="10"/>
      <c r="AC301" s="10"/>
      <c r="AD301" s="10"/>
      <c r="AE301" s="10"/>
      <c r="AF301" s="10"/>
      <c r="AG301" s="12"/>
      <c r="AH301" s="10"/>
      <c r="AI301" s="10"/>
      <c r="AJ301" s="10"/>
      <c r="AK301" s="10"/>
      <c r="AL301" s="10"/>
      <c r="AM301" s="10"/>
      <c r="AN301" s="10"/>
      <c r="AO301" s="10"/>
      <c r="AP301" s="12"/>
      <c r="AQ301" s="10"/>
      <c r="AR301" s="10"/>
      <c r="AS301" s="10"/>
      <c r="AT301" s="10"/>
      <c r="AU301" s="10"/>
      <c r="AW301" s="13"/>
      <c r="AX301" s="10"/>
      <c r="AY301" s="10"/>
      <c r="AZ301" s="10"/>
      <c r="BA301" s="10"/>
      <c r="BB301" s="10"/>
      <c r="BC301" s="13"/>
      <c r="BD301" s="10"/>
      <c r="BE301" s="10"/>
      <c r="BF301" s="10"/>
      <c r="BG301" s="10"/>
      <c r="BH301" s="10"/>
      <c r="BI301" s="13"/>
      <c r="BJ301" s="10"/>
      <c r="BK301" s="10"/>
      <c r="BL301" s="10"/>
      <c r="BM301" s="10"/>
      <c r="BN301" s="10"/>
      <c r="BP301" s="14"/>
      <c r="BQ301" s="14"/>
      <c r="BR301" s="14"/>
      <c r="BT301" s="10"/>
      <c r="BU301" s="10"/>
      <c r="BV301" s="10"/>
      <c r="BW301" s="10"/>
      <c r="BX301" s="10"/>
      <c r="BY301" s="10"/>
      <c r="BZ301" s="10"/>
      <c r="CA301" s="10"/>
      <c r="CB301" s="10"/>
      <c r="CD301" s="11"/>
      <c r="CF301" s="10"/>
      <c r="CG301" s="10"/>
    </row>
    <row r="302" spans="1:85" s="4" customFormat="1" x14ac:dyDescent="0.25">
      <c r="A302" s="10"/>
      <c r="B302" s="11"/>
      <c r="D302" s="11"/>
      <c r="E302" s="11"/>
      <c r="F302" s="11"/>
      <c r="G302" s="11"/>
      <c r="H302" s="11"/>
      <c r="I302" s="11"/>
      <c r="J302" s="11"/>
      <c r="K302" s="11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2"/>
      <c r="Z302" s="10"/>
      <c r="AA302" s="10"/>
      <c r="AB302" s="10"/>
      <c r="AC302" s="10"/>
      <c r="AD302" s="10"/>
      <c r="AE302" s="10"/>
      <c r="AF302" s="10"/>
      <c r="AG302" s="12"/>
      <c r="AH302" s="10"/>
      <c r="AI302" s="10"/>
      <c r="AJ302" s="10"/>
      <c r="AK302" s="10"/>
      <c r="AL302" s="10"/>
      <c r="AM302" s="10"/>
      <c r="AN302" s="10"/>
      <c r="AO302" s="10"/>
      <c r="AP302" s="12"/>
      <c r="AQ302" s="10"/>
      <c r="AR302" s="10"/>
      <c r="AS302" s="10"/>
      <c r="AT302" s="10"/>
      <c r="AU302" s="10"/>
      <c r="AW302" s="13"/>
      <c r="AX302" s="10"/>
      <c r="AY302" s="10"/>
      <c r="AZ302" s="10"/>
      <c r="BA302" s="10"/>
      <c r="BB302" s="10"/>
      <c r="BC302" s="13"/>
      <c r="BD302" s="10"/>
      <c r="BE302" s="10"/>
      <c r="BF302" s="10"/>
      <c r="BG302" s="10"/>
      <c r="BH302" s="10"/>
      <c r="BI302" s="13"/>
      <c r="BJ302" s="10"/>
      <c r="BK302" s="10"/>
      <c r="BL302" s="10"/>
      <c r="BM302" s="10"/>
      <c r="BN302" s="10"/>
      <c r="BP302" s="14"/>
      <c r="BQ302" s="14"/>
      <c r="BR302" s="14"/>
      <c r="BT302" s="10"/>
      <c r="BU302" s="10"/>
      <c r="BV302" s="10"/>
      <c r="BW302" s="10"/>
      <c r="BX302" s="10"/>
      <c r="BY302" s="10"/>
      <c r="BZ302" s="10"/>
      <c r="CA302" s="10"/>
      <c r="CB302" s="10"/>
      <c r="CD302" s="11"/>
      <c r="CF302" s="10"/>
      <c r="CG302" s="10"/>
    </row>
    <row r="303" spans="1:85" s="4" customFormat="1" x14ac:dyDescent="0.25">
      <c r="A303" s="10"/>
      <c r="B303" s="11"/>
      <c r="D303" s="11"/>
      <c r="E303" s="11"/>
      <c r="F303" s="11"/>
      <c r="G303" s="11"/>
      <c r="H303" s="11"/>
      <c r="I303" s="11"/>
      <c r="J303" s="11"/>
      <c r="K303" s="11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2"/>
      <c r="Z303" s="10"/>
      <c r="AA303" s="10"/>
      <c r="AB303" s="10"/>
      <c r="AC303" s="10"/>
      <c r="AD303" s="10"/>
      <c r="AE303" s="10"/>
      <c r="AF303" s="10"/>
      <c r="AG303" s="12"/>
      <c r="AH303" s="10"/>
      <c r="AI303" s="10"/>
      <c r="AJ303" s="10"/>
      <c r="AK303" s="10"/>
      <c r="AL303" s="10"/>
      <c r="AM303" s="10"/>
      <c r="AN303" s="10"/>
      <c r="AO303" s="10"/>
      <c r="AP303" s="12"/>
      <c r="AQ303" s="10"/>
      <c r="AR303" s="10"/>
      <c r="AS303" s="10"/>
      <c r="AT303" s="10"/>
      <c r="AU303" s="10"/>
      <c r="AW303" s="13"/>
      <c r="AX303" s="10"/>
      <c r="AY303" s="10"/>
      <c r="AZ303" s="10"/>
      <c r="BA303" s="10"/>
      <c r="BB303" s="10"/>
      <c r="BC303" s="13"/>
      <c r="BD303" s="10"/>
      <c r="BE303" s="10"/>
      <c r="BF303" s="10"/>
      <c r="BG303" s="10"/>
      <c r="BH303" s="10"/>
      <c r="BI303" s="13"/>
      <c r="BJ303" s="10"/>
      <c r="BK303" s="10"/>
      <c r="BL303" s="10"/>
      <c r="BM303" s="10"/>
      <c r="BN303" s="10"/>
      <c r="BP303" s="14"/>
      <c r="BQ303" s="14"/>
      <c r="BR303" s="14"/>
      <c r="BT303" s="10"/>
      <c r="BU303" s="10"/>
      <c r="BV303" s="10"/>
      <c r="BW303" s="10"/>
      <c r="BX303" s="10"/>
      <c r="BY303" s="10"/>
      <c r="BZ303" s="10"/>
      <c r="CA303" s="10"/>
      <c r="CB303" s="10"/>
      <c r="CD303" s="11"/>
      <c r="CF303" s="10"/>
      <c r="CG303" s="10"/>
    </row>
    <row r="304" spans="1:85" s="4" customFormat="1" x14ac:dyDescent="0.25">
      <c r="A304" s="10"/>
      <c r="B304" s="11"/>
      <c r="D304" s="11"/>
      <c r="E304" s="11"/>
      <c r="F304" s="11"/>
      <c r="G304" s="11"/>
      <c r="H304" s="11"/>
      <c r="I304" s="11"/>
      <c r="J304" s="11"/>
      <c r="K304" s="11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2"/>
      <c r="Z304" s="10"/>
      <c r="AA304" s="10"/>
      <c r="AB304" s="10"/>
      <c r="AC304" s="10"/>
      <c r="AD304" s="10"/>
      <c r="AE304" s="10"/>
      <c r="AF304" s="10"/>
      <c r="AG304" s="12"/>
      <c r="AH304" s="10"/>
      <c r="AI304" s="10"/>
      <c r="AJ304" s="10"/>
      <c r="AK304" s="10"/>
      <c r="AL304" s="10"/>
      <c r="AM304" s="10"/>
      <c r="AN304" s="10"/>
      <c r="AO304" s="10"/>
      <c r="AP304" s="12"/>
      <c r="AQ304" s="10"/>
      <c r="AR304" s="10"/>
      <c r="AS304" s="10"/>
      <c r="AT304" s="10"/>
      <c r="AU304" s="10"/>
      <c r="AW304" s="13"/>
      <c r="AX304" s="10"/>
      <c r="AY304" s="10"/>
      <c r="AZ304" s="10"/>
      <c r="BA304" s="10"/>
      <c r="BB304" s="10"/>
      <c r="BC304" s="13"/>
      <c r="BD304" s="10"/>
      <c r="BE304" s="10"/>
      <c r="BF304" s="10"/>
      <c r="BG304" s="10"/>
      <c r="BH304" s="10"/>
      <c r="BI304" s="13"/>
      <c r="BJ304" s="10"/>
      <c r="BK304" s="10"/>
      <c r="BL304" s="10"/>
      <c r="BM304" s="10"/>
      <c r="BN304" s="10"/>
      <c r="BP304" s="14"/>
      <c r="BQ304" s="14"/>
      <c r="BR304" s="14"/>
      <c r="BT304" s="10"/>
      <c r="BU304" s="10"/>
      <c r="BV304" s="10"/>
      <c r="BW304" s="10"/>
      <c r="BX304" s="10"/>
      <c r="BY304" s="10"/>
      <c r="BZ304" s="10"/>
      <c r="CA304" s="10"/>
      <c r="CB304" s="10"/>
      <c r="CD304" s="11"/>
      <c r="CF304" s="10"/>
      <c r="CG304" s="10"/>
    </row>
    <row r="305" spans="1:86" s="4" customFormat="1" x14ac:dyDescent="0.25">
      <c r="A305" s="10"/>
      <c r="B305" s="11"/>
      <c r="D305" s="11"/>
      <c r="E305" s="11"/>
      <c r="F305" s="11"/>
      <c r="G305" s="11"/>
      <c r="H305" s="11"/>
      <c r="I305" s="11"/>
      <c r="J305" s="11"/>
      <c r="K305" s="11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2"/>
      <c r="Z305" s="10"/>
      <c r="AA305" s="10"/>
      <c r="AB305" s="10"/>
      <c r="AC305" s="10"/>
      <c r="AD305" s="10"/>
      <c r="AE305" s="10"/>
      <c r="AF305" s="10"/>
      <c r="AG305" s="12"/>
      <c r="AH305" s="10"/>
      <c r="AI305" s="10"/>
      <c r="AJ305" s="10"/>
      <c r="AK305" s="10"/>
      <c r="AL305" s="10"/>
      <c r="AM305" s="10"/>
      <c r="AN305" s="10"/>
      <c r="AO305" s="10"/>
      <c r="AP305" s="12"/>
      <c r="AQ305" s="10"/>
      <c r="AR305" s="10"/>
      <c r="AS305" s="10"/>
      <c r="AT305" s="10"/>
      <c r="AU305" s="10"/>
      <c r="AW305" s="13"/>
      <c r="AX305" s="10"/>
      <c r="AY305" s="10"/>
      <c r="AZ305" s="10"/>
      <c r="BA305" s="10"/>
      <c r="BB305" s="10"/>
      <c r="BC305" s="13"/>
      <c r="BD305" s="10"/>
      <c r="BE305" s="10"/>
      <c r="BF305" s="10"/>
      <c r="BG305" s="10"/>
      <c r="BH305" s="10"/>
      <c r="BI305" s="13"/>
      <c r="BJ305" s="10"/>
      <c r="BK305" s="10"/>
      <c r="BL305" s="10"/>
      <c r="BM305" s="10"/>
      <c r="BN305" s="10"/>
      <c r="BP305" s="14"/>
      <c r="BQ305" s="14"/>
      <c r="BR305" s="14"/>
      <c r="BT305" s="10"/>
      <c r="BU305" s="10"/>
      <c r="BV305" s="10"/>
      <c r="BW305" s="10"/>
      <c r="BX305" s="10"/>
      <c r="BY305" s="10"/>
      <c r="BZ305" s="10"/>
      <c r="CA305" s="10"/>
      <c r="CB305" s="10"/>
      <c r="CD305" s="11"/>
      <c r="CF305" s="10"/>
      <c r="CG305" s="10"/>
    </row>
    <row r="306" spans="1:86" s="4" customFormat="1" x14ac:dyDescent="0.25">
      <c r="A306" s="10"/>
      <c r="B306" s="11"/>
      <c r="D306" s="11"/>
      <c r="E306" s="11"/>
      <c r="F306" s="11"/>
      <c r="G306" s="11"/>
      <c r="H306" s="11"/>
      <c r="I306" s="11"/>
      <c r="J306" s="11"/>
      <c r="K306" s="11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2"/>
      <c r="Z306" s="10"/>
      <c r="AA306" s="10"/>
      <c r="AB306" s="10"/>
      <c r="AC306" s="10"/>
      <c r="AD306" s="10"/>
      <c r="AE306" s="10"/>
      <c r="AF306" s="10"/>
      <c r="AG306" s="12"/>
      <c r="AH306" s="10"/>
      <c r="AI306" s="10"/>
      <c r="AJ306" s="10"/>
      <c r="AK306" s="10"/>
      <c r="AL306" s="10"/>
      <c r="AM306" s="10"/>
      <c r="AN306" s="10"/>
      <c r="AO306" s="10"/>
      <c r="AP306" s="12"/>
      <c r="AQ306" s="10"/>
      <c r="AR306" s="10"/>
      <c r="AS306" s="10"/>
      <c r="AT306" s="10"/>
      <c r="AU306" s="10"/>
      <c r="AW306" s="13"/>
      <c r="AX306" s="10"/>
      <c r="AY306" s="10"/>
      <c r="AZ306" s="10"/>
      <c r="BA306" s="10"/>
      <c r="BB306" s="10"/>
      <c r="BC306" s="13"/>
      <c r="BD306" s="10"/>
      <c r="BE306" s="10"/>
      <c r="BF306" s="10"/>
      <c r="BG306" s="10"/>
      <c r="BH306" s="10"/>
      <c r="BI306" s="13"/>
      <c r="BJ306" s="10"/>
      <c r="BK306" s="10"/>
      <c r="BL306" s="10"/>
      <c r="BM306" s="10"/>
      <c r="BN306" s="10"/>
      <c r="BP306" s="14"/>
      <c r="BQ306" s="14"/>
      <c r="BR306" s="14"/>
      <c r="BT306" s="10"/>
      <c r="BU306" s="10"/>
      <c r="BV306" s="10"/>
      <c r="BW306" s="10"/>
      <c r="BX306" s="10"/>
      <c r="BY306" s="10"/>
      <c r="BZ306" s="10"/>
      <c r="CA306" s="10"/>
      <c r="CB306" s="10"/>
      <c r="CD306" s="11"/>
      <c r="CF306" s="10"/>
      <c r="CG306" s="10"/>
    </row>
    <row r="307" spans="1:86" s="4" customFormat="1" x14ac:dyDescent="0.25">
      <c r="A307" s="10"/>
      <c r="B307" s="11"/>
      <c r="D307" s="11"/>
      <c r="E307" s="11"/>
      <c r="F307" s="11"/>
      <c r="G307" s="11"/>
      <c r="H307" s="11"/>
      <c r="I307" s="11"/>
      <c r="J307" s="11"/>
      <c r="K307" s="11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2"/>
      <c r="Z307" s="10"/>
      <c r="AA307" s="10"/>
      <c r="AB307" s="10"/>
      <c r="AC307" s="10"/>
      <c r="AD307" s="10"/>
      <c r="AE307" s="10"/>
      <c r="AF307" s="10"/>
      <c r="AG307" s="12"/>
      <c r="AH307" s="10"/>
      <c r="AI307" s="10"/>
      <c r="AJ307" s="10"/>
      <c r="AK307" s="10"/>
      <c r="AL307" s="10"/>
      <c r="AM307" s="10"/>
      <c r="AN307" s="10"/>
      <c r="AO307" s="10"/>
      <c r="AP307" s="12"/>
      <c r="AQ307" s="10"/>
      <c r="AR307" s="10"/>
      <c r="AS307" s="10"/>
      <c r="AT307" s="10"/>
      <c r="AU307" s="10"/>
      <c r="AW307" s="13"/>
      <c r="AX307" s="10"/>
      <c r="AY307" s="10"/>
      <c r="AZ307" s="10"/>
      <c r="BA307" s="10"/>
      <c r="BB307" s="10"/>
      <c r="BC307" s="13"/>
      <c r="BD307" s="10"/>
      <c r="BE307" s="10"/>
      <c r="BF307" s="10"/>
      <c r="BG307" s="10"/>
      <c r="BH307" s="10"/>
      <c r="BI307" s="13"/>
      <c r="BJ307" s="10"/>
      <c r="BK307" s="10"/>
      <c r="BL307" s="10"/>
      <c r="BM307" s="10"/>
      <c r="BN307" s="10"/>
      <c r="BP307" s="14"/>
      <c r="BQ307" s="14"/>
      <c r="BR307" s="14"/>
      <c r="BT307" s="10"/>
      <c r="BU307" s="10"/>
      <c r="BV307" s="10"/>
      <c r="BW307" s="10"/>
      <c r="BX307" s="10"/>
      <c r="BY307" s="10"/>
      <c r="BZ307" s="10"/>
      <c r="CA307" s="10"/>
      <c r="CB307" s="10"/>
      <c r="CD307" s="11"/>
      <c r="CF307" s="10"/>
      <c r="CG307" s="10"/>
    </row>
    <row r="308" spans="1:86" s="4" customFormat="1" x14ac:dyDescent="0.25">
      <c r="A308" s="10"/>
      <c r="B308" s="11"/>
      <c r="D308" s="11"/>
      <c r="E308" s="11"/>
      <c r="F308" s="11"/>
      <c r="G308" s="11"/>
      <c r="H308" s="11"/>
      <c r="I308" s="11"/>
      <c r="J308" s="11"/>
      <c r="K308" s="11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2"/>
      <c r="Z308" s="10"/>
      <c r="AA308" s="10"/>
      <c r="AB308" s="10"/>
      <c r="AC308" s="10"/>
      <c r="AD308" s="10"/>
      <c r="AE308" s="10"/>
      <c r="AF308" s="10"/>
      <c r="AG308" s="12"/>
      <c r="AH308" s="10"/>
      <c r="AI308" s="10"/>
      <c r="AJ308" s="10"/>
      <c r="AK308" s="10"/>
      <c r="AL308" s="10"/>
      <c r="AM308" s="10"/>
      <c r="AN308" s="10"/>
      <c r="AO308" s="10"/>
      <c r="AP308" s="12"/>
      <c r="AQ308" s="10"/>
      <c r="AR308" s="10"/>
      <c r="AS308" s="10"/>
      <c r="AT308" s="10"/>
      <c r="AU308" s="10"/>
      <c r="AW308" s="13"/>
      <c r="AX308" s="10"/>
      <c r="AY308" s="10"/>
      <c r="AZ308" s="10"/>
      <c r="BA308" s="10"/>
      <c r="BB308" s="10"/>
      <c r="BC308" s="13"/>
      <c r="BD308" s="10"/>
      <c r="BE308" s="10"/>
      <c r="BF308" s="10"/>
      <c r="BG308" s="10"/>
      <c r="BH308" s="10"/>
      <c r="BI308" s="13"/>
      <c r="BJ308" s="10"/>
      <c r="BK308" s="10"/>
      <c r="BL308" s="10"/>
      <c r="BM308" s="10"/>
      <c r="BN308" s="10"/>
      <c r="BP308" s="14"/>
      <c r="BQ308" s="14"/>
      <c r="BR308" s="14"/>
      <c r="BT308" s="10"/>
      <c r="BU308" s="10"/>
      <c r="BV308" s="10"/>
      <c r="BW308" s="10"/>
      <c r="BX308" s="10"/>
      <c r="BY308" s="10"/>
      <c r="BZ308" s="10"/>
      <c r="CA308" s="10"/>
      <c r="CB308" s="10"/>
      <c r="CD308" s="11"/>
      <c r="CF308" s="10"/>
      <c r="CG308" s="10"/>
    </row>
    <row r="309" spans="1:86" s="4" customFormat="1" x14ac:dyDescent="0.25">
      <c r="A309" s="10"/>
      <c r="B309" s="11"/>
      <c r="D309" s="11"/>
      <c r="E309" s="11"/>
      <c r="F309" s="11"/>
      <c r="G309" s="11"/>
      <c r="H309" s="11"/>
      <c r="I309" s="11"/>
      <c r="J309" s="11"/>
      <c r="K309" s="11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2"/>
      <c r="Z309" s="10"/>
      <c r="AA309" s="10"/>
      <c r="AB309" s="10"/>
      <c r="AC309" s="10"/>
      <c r="AD309" s="10"/>
      <c r="AE309" s="10"/>
      <c r="AF309" s="10"/>
      <c r="AG309" s="12"/>
      <c r="AH309" s="10"/>
      <c r="AI309" s="10"/>
      <c r="AJ309" s="10"/>
      <c r="AK309" s="10"/>
      <c r="AL309" s="10"/>
      <c r="AM309" s="10"/>
      <c r="AN309" s="10"/>
      <c r="AO309" s="10"/>
      <c r="AP309" s="12"/>
      <c r="AQ309" s="10"/>
      <c r="AR309" s="10"/>
      <c r="AS309" s="10"/>
      <c r="AT309" s="10"/>
      <c r="AU309" s="10"/>
      <c r="AW309" s="13"/>
      <c r="AX309" s="10"/>
      <c r="AY309" s="10"/>
      <c r="AZ309" s="10"/>
      <c r="BA309" s="10"/>
      <c r="BB309" s="10"/>
      <c r="BC309" s="13"/>
      <c r="BD309" s="10"/>
      <c r="BE309" s="10"/>
      <c r="BF309" s="10"/>
      <c r="BG309" s="10"/>
      <c r="BH309" s="10"/>
      <c r="BI309" s="13"/>
      <c r="BJ309" s="10"/>
      <c r="BK309" s="10"/>
      <c r="BL309" s="10"/>
      <c r="BM309" s="10"/>
      <c r="BN309" s="10"/>
      <c r="BP309" s="14"/>
      <c r="BQ309" s="14"/>
      <c r="BR309" s="14"/>
      <c r="BT309" s="10"/>
      <c r="BU309" s="10"/>
      <c r="BV309" s="10"/>
      <c r="BW309" s="10"/>
      <c r="BX309" s="10"/>
      <c r="BY309" s="10"/>
      <c r="BZ309" s="10"/>
      <c r="CA309" s="10"/>
      <c r="CB309" s="10"/>
      <c r="CD309" s="11"/>
      <c r="CF309" s="10"/>
      <c r="CG309" s="10"/>
      <c r="CH309" s="10"/>
    </row>
    <row r="310" spans="1:86" s="4" customFormat="1" x14ac:dyDescent="0.25">
      <c r="A310" s="10"/>
      <c r="B310" s="11"/>
      <c r="D310" s="11"/>
      <c r="E310" s="11"/>
      <c r="F310" s="11"/>
      <c r="G310" s="11"/>
      <c r="H310" s="11"/>
      <c r="I310" s="11"/>
      <c r="J310" s="11"/>
      <c r="K310" s="11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2"/>
      <c r="Z310" s="10"/>
      <c r="AA310" s="10"/>
      <c r="AB310" s="10"/>
      <c r="AC310" s="10"/>
      <c r="AD310" s="10"/>
      <c r="AE310" s="10"/>
      <c r="AF310" s="10"/>
      <c r="AG310" s="12"/>
      <c r="AH310" s="10"/>
      <c r="AI310" s="10"/>
      <c r="AJ310" s="10"/>
      <c r="AK310" s="10"/>
      <c r="AL310" s="10"/>
      <c r="AM310" s="10"/>
      <c r="AN310" s="10"/>
      <c r="AO310" s="10"/>
      <c r="AP310" s="12"/>
      <c r="AQ310" s="10"/>
      <c r="AR310" s="10"/>
      <c r="AS310" s="10"/>
      <c r="AT310" s="10"/>
      <c r="AU310" s="10"/>
      <c r="AW310" s="13"/>
      <c r="AX310" s="10"/>
      <c r="AY310" s="10"/>
      <c r="AZ310" s="10"/>
      <c r="BA310" s="10"/>
      <c r="BB310" s="10"/>
      <c r="BC310" s="13"/>
      <c r="BD310" s="10"/>
      <c r="BE310" s="10"/>
      <c r="BF310" s="10"/>
      <c r="BG310" s="10"/>
      <c r="BH310" s="10"/>
      <c r="BI310" s="13"/>
      <c r="BJ310" s="10"/>
      <c r="BK310" s="10"/>
      <c r="BL310" s="10"/>
      <c r="BM310" s="10"/>
      <c r="BN310" s="10"/>
      <c r="BP310" s="14"/>
      <c r="BQ310" s="14"/>
      <c r="BR310" s="14"/>
      <c r="BT310" s="10"/>
      <c r="BU310" s="10"/>
      <c r="BV310" s="10"/>
      <c r="BW310" s="10"/>
      <c r="BX310" s="10"/>
      <c r="BY310" s="10"/>
      <c r="BZ310" s="10"/>
      <c r="CA310" s="10"/>
      <c r="CB310" s="10"/>
      <c r="CD310" s="11"/>
      <c r="CF310" s="10"/>
      <c r="CG310" s="10"/>
      <c r="CH310" s="10"/>
    </row>
    <row r="311" spans="1:86" s="4" customFormat="1" x14ac:dyDescent="0.25">
      <c r="A311" s="10"/>
      <c r="B311" s="11"/>
      <c r="D311" s="11"/>
      <c r="E311" s="11"/>
      <c r="F311" s="11"/>
      <c r="G311" s="11"/>
      <c r="H311" s="11"/>
      <c r="I311" s="11"/>
      <c r="J311" s="11"/>
      <c r="K311" s="11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2"/>
      <c r="Z311" s="10"/>
      <c r="AA311" s="10"/>
      <c r="AB311" s="10"/>
      <c r="AC311" s="10"/>
      <c r="AD311" s="10"/>
      <c r="AE311" s="10"/>
      <c r="AF311" s="10"/>
      <c r="AG311" s="12"/>
      <c r="AH311" s="10"/>
      <c r="AI311" s="10"/>
      <c r="AJ311" s="10"/>
      <c r="AK311" s="10"/>
      <c r="AL311" s="10"/>
      <c r="AM311" s="10"/>
      <c r="AN311" s="10"/>
      <c r="AO311" s="10"/>
      <c r="AP311" s="12"/>
      <c r="AQ311" s="10"/>
      <c r="AR311" s="10"/>
      <c r="AS311" s="10"/>
      <c r="AT311" s="10"/>
      <c r="AU311" s="10"/>
      <c r="AW311" s="13"/>
      <c r="AX311" s="10"/>
      <c r="AY311" s="10"/>
      <c r="AZ311" s="10"/>
      <c r="BA311" s="10"/>
      <c r="BB311" s="10"/>
      <c r="BC311" s="13"/>
      <c r="BD311" s="10"/>
      <c r="BE311" s="10"/>
      <c r="BF311" s="10"/>
      <c r="BG311" s="10"/>
      <c r="BH311" s="10"/>
      <c r="BI311" s="13"/>
      <c r="BJ311" s="10"/>
      <c r="BK311" s="10"/>
      <c r="BL311" s="10"/>
      <c r="BM311" s="10"/>
      <c r="BN311" s="10"/>
      <c r="BP311" s="14"/>
      <c r="BQ311" s="14"/>
      <c r="BR311" s="14"/>
      <c r="BT311" s="10"/>
      <c r="BU311" s="10"/>
      <c r="BV311" s="10"/>
      <c r="BW311" s="10"/>
      <c r="BX311" s="10"/>
      <c r="BY311" s="10"/>
      <c r="BZ311" s="10"/>
      <c r="CA311" s="10"/>
      <c r="CB311" s="10"/>
      <c r="CD311" s="11"/>
      <c r="CF311" s="10"/>
      <c r="CG311" s="10"/>
    </row>
    <row r="312" spans="1:86" s="4" customFormat="1" x14ac:dyDescent="0.25">
      <c r="A312" s="10"/>
      <c r="B312" s="11"/>
      <c r="D312" s="11"/>
      <c r="E312" s="11"/>
      <c r="F312" s="11"/>
      <c r="G312" s="11"/>
      <c r="H312" s="11"/>
      <c r="I312" s="11"/>
      <c r="J312" s="11"/>
      <c r="K312" s="11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2"/>
      <c r="Z312" s="10"/>
      <c r="AA312" s="10"/>
      <c r="AB312" s="10"/>
      <c r="AC312" s="10"/>
      <c r="AD312" s="10"/>
      <c r="AE312" s="10"/>
      <c r="AF312" s="10"/>
      <c r="AG312" s="12"/>
      <c r="AH312" s="10"/>
      <c r="AI312" s="10"/>
      <c r="AJ312" s="10"/>
      <c r="AK312" s="10"/>
      <c r="AL312" s="10"/>
      <c r="AM312" s="10"/>
      <c r="AN312" s="10"/>
      <c r="AO312" s="10"/>
      <c r="AP312" s="12"/>
      <c r="AQ312" s="10"/>
      <c r="AR312" s="10"/>
      <c r="AS312" s="10"/>
      <c r="AT312" s="10"/>
      <c r="AU312" s="10"/>
      <c r="AW312" s="13"/>
      <c r="AX312" s="10"/>
      <c r="AY312" s="10"/>
      <c r="AZ312" s="10"/>
      <c r="BA312" s="10"/>
      <c r="BB312" s="10"/>
      <c r="BC312" s="13"/>
      <c r="BD312" s="10"/>
      <c r="BE312" s="10"/>
      <c r="BF312" s="10"/>
      <c r="BG312" s="10"/>
      <c r="BH312" s="10"/>
      <c r="BI312" s="13"/>
      <c r="BJ312" s="10"/>
      <c r="BK312" s="10"/>
      <c r="BL312" s="10"/>
      <c r="BM312" s="10"/>
      <c r="BN312" s="10"/>
      <c r="BP312" s="14"/>
      <c r="BQ312" s="14"/>
      <c r="BR312" s="14"/>
      <c r="BT312" s="10"/>
      <c r="BU312" s="10"/>
      <c r="BV312" s="10"/>
      <c r="BW312" s="10"/>
      <c r="BX312" s="10"/>
      <c r="BY312" s="10"/>
      <c r="BZ312" s="10"/>
      <c r="CA312" s="10"/>
      <c r="CB312" s="10"/>
      <c r="CD312" s="11"/>
      <c r="CF312" s="10"/>
      <c r="CG312" s="10"/>
    </row>
    <row r="313" spans="1:86" s="4" customFormat="1" x14ac:dyDescent="0.25">
      <c r="A313" s="10"/>
      <c r="B313" s="11"/>
      <c r="D313" s="11"/>
      <c r="E313" s="11"/>
      <c r="F313" s="11"/>
      <c r="G313" s="11"/>
      <c r="H313" s="11"/>
      <c r="I313" s="11"/>
      <c r="J313" s="11"/>
      <c r="K313" s="11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2"/>
      <c r="Z313" s="10"/>
      <c r="AA313" s="10"/>
      <c r="AB313" s="10"/>
      <c r="AC313" s="10"/>
      <c r="AD313" s="10"/>
      <c r="AE313" s="10"/>
      <c r="AF313" s="10"/>
      <c r="AG313" s="12"/>
      <c r="AH313" s="10"/>
      <c r="AI313" s="10"/>
      <c r="AJ313" s="10"/>
      <c r="AK313" s="10"/>
      <c r="AL313" s="10"/>
      <c r="AM313" s="10"/>
      <c r="AN313" s="10"/>
      <c r="AO313" s="10"/>
      <c r="AP313" s="12"/>
      <c r="AQ313" s="10"/>
      <c r="AR313" s="10"/>
      <c r="AS313" s="10"/>
      <c r="AT313" s="10"/>
      <c r="AU313" s="10"/>
      <c r="AW313" s="13"/>
      <c r="AX313" s="10"/>
      <c r="AY313" s="10"/>
      <c r="AZ313" s="10"/>
      <c r="BA313" s="10"/>
      <c r="BB313" s="10"/>
      <c r="BC313" s="13"/>
      <c r="BD313" s="10"/>
      <c r="BE313" s="10"/>
      <c r="BF313" s="10"/>
      <c r="BG313" s="10"/>
      <c r="BH313" s="10"/>
      <c r="BI313" s="13"/>
      <c r="BJ313" s="10"/>
      <c r="BK313" s="10"/>
      <c r="BL313" s="10"/>
      <c r="BM313" s="10"/>
      <c r="BN313" s="10"/>
      <c r="BP313" s="14"/>
      <c r="BQ313" s="14"/>
      <c r="BR313" s="14"/>
      <c r="BT313" s="10"/>
      <c r="BU313" s="10"/>
      <c r="BV313" s="10"/>
      <c r="BW313" s="10"/>
      <c r="BX313" s="10"/>
      <c r="BY313" s="10"/>
      <c r="BZ313" s="10"/>
      <c r="CA313" s="10"/>
      <c r="CB313" s="10"/>
      <c r="CD313" s="11"/>
      <c r="CF313" s="10"/>
      <c r="CG313" s="10"/>
    </row>
    <row r="314" spans="1:86" s="4" customFormat="1" x14ac:dyDescent="0.25">
      <c r="A314" s="10"/>
      <c r="B314" s="11"/>
      <c r="D314" s="11"/>
      <c r="E314" s="11"/>
      <c r="F314" s="11"/>
      <c r="G314" s="11"/>
      <c r="H314" s="11"/>
      <c r="I314" s="11"/>
      <c r="J314" s="11"/>
      <c r="K314" s="11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2"/>
      <c r="Z314" s="10"/>
      <c r="AA314" s="10"/>
      <c r="AB314" s="10"/>
      <c r="AC314" s="10"/>
      <c r="AD314" s="10"/>
      <c r="AE314" s="10"/>
      <c r="AF314" s="10"/>
      <c r="AG314" s="12"/>
      <c r="AH314" s="10"/>
      <c r="AI314" s="10"/>
      <c r="AJ314" s="10"/>
      <c r="AK314" s="10"/>
      <c r="AL314" s="10"/>
      <c r="AM314" s="10"/>
      <c r="AN314" s="10"/>
      <c r="AO314" s="10"/>
      <c r="AP314" s="12"/>
      <c r="AQ314" s="10"/>
      <c r="AR314" s="10"/>
      <c r="AS314" s="10"/>
      <c r="AT314" s="10"/>
      <c r="AU314" s="10"/>
      <c r="AW314" s="13"/>
      <c r="AX314" s="10"/>
      <c r="AY314" s="10"/>
      <c r="AZ314" s="10"/>
      <c r="BA314" s="10"/>
      <c r="BB314" s="10"/>
      <c r="BC314" s="13"/>
      <c r="BD314" s="10"/>
      <c r="BE314" s="10"/>
      <c r="BF314" s="10"/>
      <c r="BG314" s="10"/>
      <c r="BH314" s="10"/>
      <c r="BI314" s="13"/>
      <c r="BJ314" s="10"/>
      <c r="BK314" s="10"/>
      <c r="BL314" s="10"/>
      <c r="BM314" s="10"/>
      <c r="BN314" s="10"/>
      <c r="BP314" s="14"/>
      <c r="BQ314" s="14"/>
      <c r="BR314" s="14"/>
      <c r="BT314" s="10"/>
      <c r="BU314" s="10"/>
      <c r="BV314" s="10"/>
      <c r="BW314" s="10"/>
      <c r="BX314" s="10"/>
      <c r="BY314" s="10"/>
      <c r="BZ314" s="10"/>
      <c r="CA314" s="10"/>
      <c r="CB314" s="10"/>
      <c r="CD314" s="11"/>
      <c r="CF314" s="10"/>
      <c r="CG314" s="10"/>
    </row>
    <row r="315" spans="1:86" s="4" customFormat="1" x14ac:dyDescent="0.25">
      <c r="A315" s="10"/>
      <c r="B315" s="11"/>
      <c r="D315" s="11"/>
      <c r="E315" s="11"/>
      <c r="F315" s="11"/>
      <c r="G315" s="11"/>
      <c r="H315" s="11"/>
      <c r="I315" s="11"/>
      <c r="J315" s="11"/>
      <c r="K315" s="11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2"/>
      <c r="Z315" s="10"/>
      <c r="AA315" s="10"/>
      <c r="AB315" s="10"/>
      <c r="AC315" s="10"/>
      <c r="AD315" s="10"/>
      <c r="AE315" s="10"/>
      <c r="AF315" s="10"/>
      <c r="AG315" s="12"/>
      <c r="AH315" s="10"/>
      <c r="AI315" s="10"/>
      <c r="AJ315" s="10"/>
      <c r="AK315" s="10"/>
      <c r="AL315" s="10"/>
      <c r="AM315" s="10"/>
      <c r="AN315" s="10"/>
      <c r="AO315" s="10"/>
      <c r="AP315" s="12"/>
      <c r="AQ315" s="10"/>
      <c r="AR315" s="10"/>
      <c r="AS315" s="10"/>
      <c r="AT315" s="10"/>
      <c r="AU315" s="10"/>
      <c r="AW315" s="13"/>
      <c r="AX315" s="10"/>
      <c r="AY315" s="10"/>
      <c r="AZ315" s="10"/>
      <c r="BA315" s="10"/>
      <c r="BB315" s="10"/>
      <c r="BC315" s="13"/>
      <c r="BD315" s="10"/>
      <c r="BE315" s="10"/>
      <c r="BF315" s="10"/>
      <c r="BG315" s="10"/>
      <c r="BH315" s="10"/>
      <c r="BI315" s="13"/>
      <c r="BJ315" s="10"/>
      <c r="BK315" s="10"/>
      <c r="BL315" s="10"/>
      <c r="BM315" s="10"/>
      <c r="BN315" s="10"/>
      <c r="BP315" s="14"/>
      <c r="BQ315" s="14"/>
      <c r="BR315" s="14"/>
      <c r="BT315" s="10"/>
      <c r="BU315" s="10"/>
      <c r="BV315" s="10"/>
      <c r="BW315" s="10"/>
      <c r="BX315" s="10"/>
      <c r="BY315" s="10"/>
      <c r="BZ315" s="10"/>
      <c r="CA315" s="10"/>
      <c r="CB315" s="10"/>
      <c r="CD315" s="11"/>
      <c r="CF315" s="10"/>
      <c r="CG315" s="10"/>
    </row>
    <row r="316" spans="1:86" s="4" customFormat="1" x14ac:dyDescent="0.25">
      <c r="A316" s="10"/>
      <c r="B316" s="11"/>
      <c r="D316" s="11"/>
      <c r="E316" s="11"/>
      <c r="F316" s="11"/>
      <c r="G316" s="11"/>
      <c r="H316" s="11"/>
      <c r="I316" s="11"/>
      <c r="J316" s="11"/>
      <c r="K316" s="11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2"/>
      <c r="Z316" s="10"/>
      <c r="AA316" s="10"/>
      <c r="AB316" s="10"/>
      <c r="AC316" s="10"/>
      <c r="AD316" s="10"/>
      <c r="AE316" s="10"/>
      <c r="AF316" s="10"/>
      <c r="AG316" s="12"/>
      <c r="AH316" s="10"/>
      <c r="AI316" s="10"/>
      <c r="AJ316" s="10"/>
      <c r="AK316" s="10"/>
      <c r="AL316" s="10"/>
      <c r="AM316" s="10"/>
      <c r="AN316" s="10"/>
      <c r="AO316" s="10"/>
      <c r="AP316" s="12"/>
      <c r="AQ316" s="10"/>
      <c r="AR316" s="10"/>
      <c r="AS316" s="10"/>
      <c r="AT316" s="10"/>
      <c r="AU316" s="10"/>
      <c r="AW316" s="13"/>
      <c r="AX316" s="10"/>
      <c r="AY316" s="10"/>
      <c r="AZ316" s="10"/>
      <c r="BA316" s="10"/>
      <c r="BB316" s="10"/>
      <c r="BC316" s="13"/>
      <c r="BD316" s="10"/>
      <c r="BE316" s="10"/>
      <c r="BF316" s="10"/>
      <c r="BG316" s="10"/>
      <c r="BH316" s="10"/>
      <c r="BI316" s="13"/>
      <c r="BJ316" s="10"/>
      <c r="BK316" s="10"/>
      <c r="BL316" s="10"/>
      <c r="BM316" s="10"/>
      <c r="BN316" s="10"/>
      <c r="BP316" s="14"/>
      <c r="BQ316" s="14"/>
      <c r="BR316" s="14"/>
      <c r="BT316" s="10"/>
      <c r="BU316" s="10"/>
      <c r="BV316" s="10"/>
      <c r="BW316" s="10"/>
      <c r="BX316" s="10"/>
      <c r="BY316" s="10"/>
      <c r="BZ316" s="10"/>
      <c r="CA316" s="10"/>
      <c r="CB316" s="10"/>
      <c r="CD316" s="11"/>
      <c r="CF316" s="10"/>
      <c r="CG316" s="10"/>
    </row>
    <row r="317" spans="1:86" s="4" customFormat="1" x14ac:dyDescent="0.25">
      <c r="A317" s="10"/>
      <c r="B317" s="11"/>
      <c r="D317" s="11"/>
      <c r="E317" s="11"/>
      <c r="F317" s="11"/>
      <c r="G317" s="11"/>
      <c r="H317" s="11"/>
      <c r="I317" s="11"/>
      <c r="J317" s="11"/>
      <c r="K317" s="11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2"/>
      <c r="Z317" s="10"/>
      <c r="AA317" s="10"/>
      <c r="AB317" s="10"/>
      <c r="AC317" s="10"/>
      <c r="AD317" s="10"/>
      <c r="AE317" s="10"/>
      <c r="AF317" s="10"/>
      <c r="AG317" s="12"/>
      <c r="AH317" s="10"/>
      <c r="AI317" s="10"/>
      <c r="AJ317" s="10"/>
      <c r="AK317" s="10"/>
      <c r="AL317" s="10"/>
      <c r="AM317" s="10"/>
      <c r="AN317" s="10"/>
      <c r="AO317" s="10"/>
      <c r="AP317" s="12"/>
      <c r="AQ317" s="10"/>
      <c r="AR317" s="10"/>
      <c r="AS317" s="10"/>
      <c r="AT317" s="10"/>
      <c r="AU317" s="10"/>
      <c r="AW317" s="13"/>
      <c r="AX317" s="10"/>
      <c r="AY317" s="10"/>
      <c r="AZ317" s="10"/>
      <c r="BA317" s="10"/>
      <c r="BB317" s="10"/>
      <c r="BC317" s="13"/>
      <c r="BD317" s="10"/>
      <c r="BE317" s="10"/>
      <c r="BF317" s="10"/>
      <c r="BG317" s="10"/>
      <c r="BH317" s="10"/>
      <c r="BI317" s="13"/>
      <c r="BJ317" s="10"/>
      <c r="BK317" s="10"/>
      <c r="BL317" s="10"/>
      <c r="BM317" s="10"/>
      <c r="BN317" s="10"/>
      <c r="BP317" s="14"/>
      <c r="BQ317" s="14"/>
      <c r="BR317" s="14"/>
      <c r="BT317" s="10"/>
      <c r="BU317" s="10"/>
      <c r="BV317" s="10"/>
      <c r="BW317" s="10"/>
      <c r="BX317" s="10"/>
      <c r="BY317" s="10"/>
      <c r="BZ317" s="10"/>
      <c r="CA317" s="10"/>
      <c r="CB317" s="10"/>
      <c r="CD317" s="11"/>
      <c r="CF317" s="10"/>
      <c r="CG317" s="10"/>
    </row>
    <row r="318" spans="1:86" s="4" customFormat="1" x14ac:dyDescent="0.25">
      <c r="A318" s="10"/>
      <c r="B318" s="11"/>
      <c r="D318" s="11"/>
      <c r="E318" s="11"/>
      <c r="F318" s="11"/>
      <c r="G318" s="11"/>
      <c r="H318" s="11"/>
      <c r="I318" s="11"/>
      <c r="J318" s="11"/>
      <c r="K318" s="11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2"/>
      <c r="Z318" s="10"/>
      <c r="AA318" s="10"/>
      <c r="AB318" s="10"/>
      <c r="AC318" s="10"/>
      <c r="AD318" s="10"/>
      <c r="AE318" s="10"/>
      <c r="AF318" s="10"/>
      <c r="AG318" s="12"/>
      <c r="AH318" s="10"/>
      <c r="AI318" s="10"/>
      <c r="AJ318" s="10"/>
      <c r="AK318" s="10"/>
      <c r="AL318" s="10"/>
      <c r="AM318" s="10"/>
      <c r="AN318" s="10"/>
      <c r="AO318" s="10"/>
      <c r="AP318" s="12"/>
      <c r="AQ318" s="10"/>
      <c r="AR318" s="10"/>
      <c r="AS318" s="10"/>
      <c r="AT318" s="10"/>
      <c r="AU318" s="10"/>
      <c r="AW318" s="13"/>
      <c r="AX318" s="10"/>
      <c r="AY318" s="10"/>
      <c r="AZ318" s="10"/>
      <c r="BA318" s="10"/>
      <c r="BB318" s="10"/>
      <c r="BC318" s="13"/>
      <c r="BD318" s="10"/>
      <c r="BE318" s="10"/>
      <c r="BF318" s="10"/>
      <c r="BG318" s="10"/>
      <c r="BH318" s="10"/>
      <c r="BI318" s="13"/>
      <c r="BJ318" s="10"/>
      <c r="BK318" s="10"/>
      <c r="BL318" s="10"/>
      <c r="BM318" s="10"/>
      <c r="BN318" s="10"/>
      <c r="BP318" s="14"/>
      <c r="BQ318" s="14"/>
      <c r="BR318" s="14"/>
      <c r="BT318" s="10"/>
      <c r="BU318" s="10"/>
      <c r="BV318" s="10"/>
      <c r="BW318" s="10"/>
      <c r="BX318" s="10"/>
      <c r="BY318" s="10"/>
      <c r="BZ318" s="10"/>
      <c r="CA318" s="10"/>
      <c r="CB318" s="10"/>
      <c r="CD318" s="11"/>
      <c r="CF318" s="10"/>
      <c r="CG318" s="10"/>
    </row>
    <row r="319" spans="1:86" s="4" customFormat="1" x14ac:dyDescent="0.25">
      <c r="A319" s="10"/>
      <c r="B319" s="11"/>
      <c r="D319" s="11"/>
      <c r="E319" s="11"/>
      <c r="F319" s="11"/>
      <c r="G319" s="11"/>
      <c r="H319" s="11"/>
      <c r="I319" s="11"/>
      <c r="J319" s="11"/>
      <c r="K319" s="11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2"/>
      <c r="Z319" s="10"/>
      <c r="AA319" s="10"/>
      <c r="AB319" s="10"/>
      <c r="AC319" s="10"/>
      <c r="AD319" s="10"/>
      <c r="AE319" s="10"/>
      <c r="AF319" s="10"/>
      <c r="AG319" s="12"/>
      <c r="AH319" s="10"/>
      <c r="AI319" s="10"/>
      <c r="AJ319" s="10"/>
      <c r="AK319" s="10"/>
      <c r="AL319" s="10"/>
      <c r="AM319" s="10"/>
      <c r="AN319" s="10"/>
      <c r="AO319" s="10"/>
      <c r="AP319" s="12"/>
      <c r="AQ319" s="10"/>
      <c r="AR319" s="10"/>
      <c r="AS319" s="10"/>
      <c r="AT319" s="10"/>
      <c r="AU319" s="10"/>
      <c r="AW319" s="13"/>
      <c r="AX319" s="10"/>
      <c r="AY319" s="10"/>
      <c r="AZ319" s="10"/>
      <c r="BA319" s="10"/>
      <c r="BB319" s="10"/>
      <c r="BC319" s="13"/>
      <c r="BD319" s="10"/>
      <c r="BE319" s="10"/>
      <c r="BF319" s="10"/>
      <c r="BG319" s="10"/>
      <c r="BH319" s="10"/>
      <c r="BI319" s="13"/>
      <c r="BJ319" s="10"/>
      <c r="BK319" s="10"/>
      <c r="BL319" s="10"/>
      <c r="BM319" s="10"/>
      <c r="BN319" s="10"/>
      <c r="BP319" s="14"/>
      <c r="BQ319" s="14"/>
      <c r="BR319" s="14"/>
      <c r="BT319" s="10"/>
      <c r="BU319" s="10"/>
      <c r="BV319" s="10"/>
      <c r="BW319" s="10"/>
      <c r="BX319" s="10"/>
      <c r="BY319" s="10"/>
      <c r="BZ319" s="10"/>
      <c r="CA319" s="10"/>
      <c r="CB319" s="10"/>
      <c r="CD319" s="11"/>
      <c r="CF319" s="10"/>
      <c r="CG319" s="10"/>
    </row>
    <row r="320" spans="1:86" s="4" customFormat="1" x14ac:dyDescent="0.25">
      <c r="A320" s="10"/>
      <c r="B320" s="11"/>
      <c r="D320" s="11"/>
      <c r="E320" s="11"/>
      <c r="F320" s="11"/>
      <c r="G320" s="11"/>
      <c r="H320" s="11"/>
      <c r="I320" s="11"/>
      <c r="J320" s="11"/>
      <c r="K320" s="11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2"/>
      <c r="Z320" s="10"/>
      <c r="AA320" s="10"/>
      <c r="AB320" s="10"/>
      <c r="AC320" s="10"/>
      <c r="AD320" s="10"/>
      <c r="AE320" s="10"/>
      <c r="AF320" s="10"/>
      <c r="AG320" s="12"/>
      <c r="AH320" s="10"/>
      <c r="AI320" s="10"/>
      <c r="AJ320" s="10"/>
      <c r="AK320" s="10"/>
      <c r="AL320" s="10"/>
      <c r="AM320" s="10"/>
      <c r="AN320" s="10"/>
      <c r="AO320" s="10"/>
      <c r="AP320" s="12"/>
      <c r="AQ320" s="10"/>
      <c r="AR320" s="10"/>
      <c r="AS320" s="10"/>
      <c r="AT320" s="10"/>
      <c r="AU320" s="10"/>
      <c r="AW320" s="13"/>
      <c r="AX320" s="10"/>
      <c r="AY320" s="10"/>
      <c r="AZ320" s="10"/>
      <c r="BA320" s="10"/>
      <c r="BB320" s="10"/>
      <c r="BC320" s="13"/>
      <c r="BD320" s="10"/>
      <c r="BE320" s="10"/>
      <c r="BF320" s="10"/>
      <c r="BG320" s="10"/>
      <c r="BH320" s="10"/>
      <c r="BI320" s="13"/>
      <c r="BJ320" s="10"/>
      <c r="BK320" s="10"/>
      <c r="BL320" s="10"/>
      <c r="BM320" s="10"/>
      <c r="BN320" s="10"/>
      <c r="BP320" s="14"/>
      <c r="BQ320" s="14"/>
      <c r="BR320" s="14"/>
      <c r="BT320" s="10"/>
      <c r="BU320" s="10"/>
      <c r="BV320" s="10"/>
      <c r="BW320" s="10"/>
      <c r="BX320" s="10"/>
      <c r="BY320" s="10"/>
      <c r="BZ320" s="10"/>
      <c r="CA320" s="10"/>
      <c r="CB320" s="10"/>
      <c r="CD320" s="11"/>
      <c r="CF320" s="10"/>
      <c r="CG320" s="10"/>
    </row>
    <row r="321" spans="1:85" s="4" customFormat="1" x14ac:dyDescent="0.25">
      <c r="A321" s="10"/>
      <c r="B321" s="11"/>
      <c r="D321" s="11"/>
      <c r="E321" s="11"/>
      <c r="F321" s="11"/>
      <c r="G321" s="11"/>
      <c r="H321" s="11"/>
      <c r="I321" s="11"/>
      <c r="J321" s="11"/>
      <c r="K321" s="11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2"/>
      <c r="Z321" s="10"/>
      <c r="AA321" s="10"/>
      <c r="AB321" s="10"/>
      <c r="AC321" s="10"/>
      <c r="AD321" s="10"/>
      <c r="AE321" s="10"/>
      <c r="AF321" s="10"/>
      <c r="AG321" s="12"/>
      <c r="AH321" s="10"/>
      <c r="AI321" s="10"/>
      <c r="AJ321" s="10"/>
      <c r="AK321" s="10"/>
      <c r="AL321" s="10"/>
      <c r="AM321" s="10"/>
      <c r="AN321" s="10"/>
      <c r="AO321" s="10"/>
      <c r="AP321" s="12"/>
      <c r="AQ321" s="10"/>
      <c r="AR321" s="10"/>
      <c r="AS321" s="10"/>
      <c r="AT321" s="10"/>
      <c r="AU321" s="10"/>
      <c r="AW321" s="13"/>
      <c r="AX321" s="10"/>
      <c r="AY321" s="10"/>
      <c r="AZ321" s="10"/>
      <c r="BA321" s="10"/>
      <c r="BB321" s="10"/>
      <c r="BC321" s="13"/>
      <c r="BD321" s="10"/>
      <c r="BE321" s="10"/>
      <c r="BF321" s="10"/>
      <c r="BG321" s="10"/>
      <c r="BH321" s="10"/>
      <c r="BI321" s="13"/>
      <c r="BJ321" s="10"/>
      <c r="BK321" s="10"/>
      <c r="BL321" s="10"/>
      <c r="BM321" s="10"/>
      <c r="BN321" s="10"/>
      <c r="BP321" s="14"/>
      <c r="BQ321" s="14"/>
      <c r="BR321" s="14"/>
      <c r="BT321" s="10"/>
      <c r="BU321" s="10"/>
      <c r="BV321" s="10"/>
      <c r="BW321" s="10"/>
      <c r="BX321" s="10"/>
      <c r="BY321" s="10"/>
      <c r="BZ321" s="10"/>
      <c r="CA321" s="10"/>
      <c r="CB321" s="10"/>
      <c r="CD321" s="11"/>
      <c r="CF321" s="10"/>
      <c r="CG321" s="10"/>
    </row>
    <row r="322" spans="1:85" s="4" customFormat="1" x14ac:dyDescent="0.25">
      <c r="A322" s="10"/>
      <c r="B322" s="11"/>
      <c r="D322" s="11"/>
      <c r="E322" s="11"/>
      <c r="F322" s="11"/>
      <c r="G322" s="11"/>
      <c r="H322" s="11"/>
      <c r="I322" s="11"/>
      <c r="J322" s="11"/>
      <c r="K322" s="11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2"/>
      <c r="Z322" s="10"/>
      <c r="AA322" s="10"/>
      <c r="AB322" s="10"/>
      <c r="AC322" s="10"/>
      <c r="AD322" s="10"/>
      <c r="AE322" s="10"/>
      <c r="AF322" s="10"/>
      <c r="AG322" s="12"/>
      <c r="AH322" s="10"/>
      <c r="AI322" s="10"/>
      <c r="AJ322" s="10"/>
      <c r="AK322" s="10"/>
      <c r="AL322" s="10"/>
      <c r="AM322" s="10"/>
      <c r="AN322" s="10"/>
      <c r="AO322" s="10"/>
      <c r="AP322" s="12"/>
      <c r="AQ322" s="10"/>
      <c r="AR322" s="10"/>
      <c r="AS322" s="10"/>
      <c r="AT322" s="10"/>
      <c r="AU322" s="10"/>
      <c r="AW322" s="13"/>
      <c r="AX322" s="10"/>
      <c r="AY322" s="10"/>
      <c r="AZ322" s="10"/>
      <c r="BA322" s="10"/>
      <c r="BB322" s="10"/>
      <c r="BC322" s="13"/>
      <c r="BD322" s="10"/>
      <c r="BE322" s="10"/>
      <c r="BF322" s="10"/>
      <c r="BG322" s="10"/>
      <c r="BH322" s="10"/>
      <c r="BI322" s="13"/>
      <c r="BJ322" s="10"/>
      <c r="BK322" s="10"/>
      <c r="BL322" s="10"/>
      <c r="BM322" s="10"/>
      <c r="BN322" s="10"/>
      <c r="BP322" s="14"/>
      <c r="BQ322" s="14"/>
      <c r="BR322" s="14"/>
      <c r="BT322" s="10"/>
      <c r="BU322" s="10"/>
      <c r="BV322" s="10"/>
      <c r="BW322" s="10"/>
      <c r="BX322" s="10"/>
      <c r="BY322" s="10"/>
      <c r="BZ322" s="10"/>
      <c r="CA322" s="10"/>
      <c r="CB322" s="10"/>
      <c r="CD322" s="11"/>
      <c r="CF322" s="10"/>
      <c r="CG322" s="10"/>
    </row>
    <row r="323" spans="1:85" s="4" customFormat="1" x14ac:dyDescent="0.25">
      <c r="A323" s="10"/>
      <c r="B323" s="11"/>
      <c r="D323" s="11"/>
      <c r="E323" s="11"/>
      <c r="F323" s="11"/>
      <c r="G323" s="11"/>
      <c r="H323" s="11"/>
      <c r="I323" s="11"/>
      <c r="J323" s="11"/>
      <c r="K323" s="11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2"/>
      <c r="Z323" s="10"/>
      <c r="AA323" s="10"/>
      <c r="AB323" s="10"/>
      <c r="AC323" s="10"/>
      <c r="AD323" s="10"/>
      <c r="AE323" s="10"/>
      <c r="AF323" s="10"/>
      <c r="AG323" s="12"/>
      <c r="AH323" s="10"/>
      <c r="AI323" s="10"/>
      <c r="AJ323" s="10"/>
      <c r="AK323" s="10"/>
      <c r="AL323" s="10"/>
      <c r="AM323" s="10"/>
      <c r="AN323" s="10"/>
      <c r="AO323" s="10"/>
      <c r="AP323" s="12"/>
      <c r="AQ323" s="10"/>
      <c r="AR323" s="10"/>
      <c r="AS323" s="10"/>
      <c r="AT323" s="10"/>
      <c r="AU323" s="10"/>
      <c r="AW323" s="13"/>
      <c r="AX323" s="10"/>
      <c r="AY323" s="10"/>
      <c r="AZ323" s="10"/>
      <c r="BA323" s="10"/>
      <c r="BB323" s="10"/>
      <c r="BC323" s="13"/>
      <c r="BD323" s="10"/>
      <c r="BE323" s="10"/>
      <c r="BF323" s="10"/>
      <c r="BG323" s="10"/>
      <c r="BH323" s="10"/>
      <c r="BI323" s="13"/>
      <c r="BJ323" s="10"/>
      <c r="BK323" s="10"/>
      <c r="BL323" s="10"/>
      <c r="BM323" s="10"/>
      <c r="BN323" s="10"/>
      <c r="BP323" s="14"/>
      <c r="BQ323" s="14"/>
      <c r="BR323" s="14"/>
      <c r="BT323" s="10"/>
      <c r="BU323" s="10"/>
      <c r="BV323" s="10"/>
      <c r="BW323" s="10"/>
      <c r="BX323" s="10"/>
      <c r="BY323" s="10"/>
      <c r="BZ323" s="10"/>
      <c r="CA323" s="10"/>
      <c r="CB323" s="10"/>
      <c r="CD323" s="11"/>
      <c r="CF323" s="10"/>
      <c r="CG323" s="10"/>
    </row>
    <row r="324" spans="1:85" s="4" customFormat="1" x14ac:dyDescent="0.25">
      <c r="A324" s="10"/>
      <c r="B324" s="11"/>
      <c r="D324" s="11"/>
      <c r="E324" s="11"/>
      <c r="F324" s="11"/>
      <c r="G324" s="11"/>
      <c r="H324" s="11"/>
      <c r="I324" s="11"/>
      <c r="J324" s="11"/>
      <c r="K324" s="11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2"/>
      <c r="Z324" s="10"/>
      <c r="AA324" s="10"/>
      <c r="AB324" s="10"/>
      <c r="AC324" s="10"/>
      <c r="AD324" s="10"/>
      <c r="AE324" s="10"/>
      <c r="AF324" s="10"/>
      <c r="AG324" s="12"/>
      <c r="AH324" s="10"/>
      <c r="AI324" s="10"/>
      <c r="AJ324" s="10"/>
      <c r="AK324" s="10"/>
      <c r="AL324" s="10"/>
      <c r="AM324" s="10"/>
      <c r="AN324" s="10"/>
      <c r="AO324" s="10"/>
      <c r="AP324" s="12"/>
      <c r="AQ324" s="10"/>
      <c r="AR324" s="10"/>
      <c r="AS324" s="10"/>
      <c r="AT324" s="10"/>
      <c r="AU324" s="10"/>
      <c r="AW324" s="13"/>
      <c r="AX324" s="10"/>
      <c r="AY324" s="10"/>
      <c r="AZ324" s="10"/>
      <c r="BA324" s="10"/>
      <c r="BB324" s="10"/>
      <c r="BC324" s="13"/>
      <c r="BD324" s="10"/>
      <c r="BE324" s="10"/>
      <c r="BF324" s="10"/>
      <c r="BG324" s="10"/>
      <c r="BH324" s="10"/>
      <c r="BI324" s="13"/>
      <c r="BJ324" s="10"/>
      <c r="BK324" s="10"/>
      <c r="BL324" s="10"/>
      <c r="BM324" s="10"/>
      <c r="BN324" s="10"/>
      <c r="BP324" s="14"/>
      <c r="BQ324" s="14"/>
      <c r="BR324" s="14"/>
      <c r="BT324" s="10"/>
      <c r="BU324" s="10"/>
      <c r="BV324" s="10"/>
      <c r="BW324" s="10"/>
      <c r="BX324" s="10"/>
      <c r="BY324" s="10"/>
      <c r="BZ324" s="10"/>
      <c r="CA324" s="10"/>
      <c r="CB324" s="10"/>
      <c r="CD324" s="11"/>
      <c r="CF324" s="10"/>
      <c r="CG324" s="10"/>
    </row>
    <row r="325" spans="1:85" s="4" customFormat="1" x14ac:dyDescent="0.25">
      <c r="A325" s="10"/>
      <c r="B325" s="11"/>
      <c r="D325" s="11"/>
      <c r="E325" s="11"/>
      <c r="F325" s="11"/>
      <c r="G325" s="11"/>
      <c r="H325" s="11"/>
      <c r="I325" s="11"/>
      <c r="J325" s="11"/>
      <c r="K325" s="11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2"/>
      <c r="Z325" s="10"/>
      <c r="AA325" s="10"/>
      <c r="AB325" s="10"/>
      <c r="AC325" s="10"/>
      <c r="AD325" s="10"/>
      <c r="AE325" s="10"/>
      <c r="AF325" s="10"/>
      <c r="AG325" s="12"/>
      <c r="AH325" s="10"/>
      <c r="AI325" s="10"/>
      <c r="AJ325" s="10"/>
      <c r="AK325" s="10"/>
      <c r="AL325" s="10"/>
      <c r="AM325" s="10"/>
      <c r="AN325" s="10"/>
      <c r="AO325" s="10"/>
      <c r="AP325" s="12"/>
      <c r="AQ325" s="10"/>
      <c r="AR325" s="10"/>
      <c r="AS325" s="10"/>
      <c r="AT325" s="10"/>
      <c r="AU325" s="10"/>
      <c r="AW325" s="13"/>
      <c r="AX325" s="10"/>
      <c r="AY325" s="10"/>
      <c r="AZ325" s="10"/>
      <c r="BA325" s="10"/>
      <c r="BB325" s="10"/>
      <c r="BC325" s="13"/>
      <c r="BD325" s="10"/>
      <c r="BE325" s="10"/>
      <c r="BF325" s="10"/>
      <c r="BG325" s="10"/>
      <c r="BH325" s="10"/>
      <c r="BI325" s="13"/>
      <c r="BJ325" s="10"/>
      <c r="BK325" s="10"/>
      <c r="BL325" s="10"/>
      <c r="BM325" s="10"/>
      <c r="BN325" s="10"/>
      <c r="BP325" s="14"/>
      <c r="BQ325" s="14"/>
      <c r="BR325" s="14"/>
      <c r="BT325" s="10"/>
      <c r="BU325" s="10"/>
      <c r="BV325" s="10"/>
      <c r="BW325" s="10"/>
      <c r="BX325" s="10"/>
      <c r="BY325" s="10"/>
      <c r="BZ325" s="10"/>
      <c r="CA325" s="10"/>
      <c r="CB325" s="10"/>
      <c r="CD325" s="11"/>
      <c r="CF325" s="10"/>
      <c r="CG325" s="10"/>
    </row>
    <row r="326" spans="1:85" s="4" customFormat="1" x14ac:dyDescent="0.25">
      <c r="A326" s="10"/>
      <c r="B326" s="11"/>
      <c r="D326" s="11"/>
      <c r="E326" s="11"/>
      <c r="F326" s="11"/>
      <c r="G326" s="11"/>
      <c r="H326" s="11"/>
      <c r="I326" s="11"/>
      <c r="J326" s="11"/>
      <c r="K326" s="11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2"/>
      <c r="Z326" s="10"/>
      <c r="AA326" s="10"/>
      <c r="AB326" s="10"/>
      <c r="AC326" s="10"/>
      <c r="AD326" s="10"/>
      <c r="AE326" s="10"/>
      <c r="AF326" s="10"/>
      <c r="AG326" s="12"/>
      <c r="AH326" s="10"/>
      <c r="AI326" s="10"/>
      <c r="AJ326" s="10"/>
      <c r="AK326" s="10"/>
      <c r="AL326" s="10"/>
      <c r="AM326" s="10"/>
      <c r="AN326" s="10"/>
      <c r="AO326" s="10"/>
      <c r="AP326" s="12"/>
      <c r="AQ326" s="10"/>
      <c r="AR326" s="10"/>
      <c r="AS326" s="10"/>
      <c r="AT326" s="10"/>
      <c r="AU326" s="10"/>
      <c r="AW326" s="13"/>
      <c r="AX326" s="10"/>
      <c r="AY326" s="10"/>
      <c r="AZ326" s="10"/>
      <c r="BA326" s="10"/>
      <c r="BB326" s="10"/>
      <c r="BC326" s="13"/>
      <c r="BD326" s="10"/>
      <c r="BE326" s="10"/>
      <c r="BF326" s="10"/>
      <c r="BG326" s="10"/>
      <c r="BH326" s="10"/>
      <c r="BI326" s="13"/>
      <c r="BJ326" s="10"/>
      <c r="BK326" s="10"/>
      <c r="BL326" s="10"/>
      <c r="BM326" s="10"/>
      <c r="BN326" s="10"/>
      <c r="BP326" s="14"/>
      <c r="BQ326" s="14"/>
      <c r="BR326" s="14"/>
      <c r="BT326" s="10"/>
      <c r="BU326" s="10"/>
      <c r="BV326" s="10"/>
      <c r="BW326" s="10"/>
      <c r="BX326" s="10"/>
      <c r="BY326" s="10"/>
      <c r="BZ326" s="10"/>
      <c r="CA326" s="10"/>
      <c r="CB326" s="10"/>
      <c r="CD326" s="11"/>
      <c r="CF326" s="10"/>
      <c r="CG326" s="10"/>
    </row>
    <row r="327" spans="1:85" s="4" customFormat="1" x14ac:dyDescent="0.25">
      <c r="A327" s="10"/>
      <c r="B327" s="11"/>
      <c r="D327" s="11"/>
      <c r="E327" s="11"/>
      <c r="F327" s="11"/>
      <c r="G327" s="11"/>
      <c r="H327" s="11"/>
      <c r="I327" s="11"/>
      <c r="J327" s="11"/>
      <c r="K327" s="11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2"/>
      <c r="Z327" s="10"/>
      <c r="AA327" s="10"/>
      <c r="AB327" s="10"/>
      <c r="AC327" s="10"/>
      <c r="AD327" s="10"/>
      <c r="AE327" s="10"/>
      <c r="AF327" s="10"/>
      <c r="AG327" s="12"/>
      <c r="AH327" s="10"/>
      <c r="AI327" s="10"/>
      <c r="AJ327" s="10"/>
      <c r="AK327" s="10"/>
      <c r="AL327" s="10"/>
      <c r="AM327" s="10"/>
      <c r="AN327" s="10"/>
      <c r="AO327" s="10"/>
      <c r="AP327" s="12"/>
      <c r="AQ327" s="10"/>
      <c r="AR327" s="10"/>
      <c r="AS327" s="10"/>
      <c r="AT327" s="10"/>
      <c r="AU327" s="10"/>
      <c r="AW327" s="13"/>
      <c r="AX327" s="10"/>
      <c r="AY327" s="10"/>
      <c r="AZ327" s="10"/>
      <c r="BA327" s="10"/>
      <c r="BB327" s="10"/>
      <c r="BC327" s="13"/>
      <c r="BD327" s="10"/>
      <c r="BE327" s="10"/>
      <c r="BF327" s="10"/>
      <c r="BG327" s="10"/>
      <c r="BH327" s="10"/>
      <c r="BI327" s="13"/>
      <c r="BJ327" s="10"/>
      <c r="BK327" s="10"/>
      <c r="BL327" s="10"/>
      <c r="BM327" s="10"/>
      <c r="BN327" s="10"/>
      <c r="BP327" s="14"/>
      <c r="BQ327" s="14"/>
      <c r="BR327" s="14"/>
      <c r="BT327" s="10"/>
      <c r="BU327" s="10"/>
      <c r="BV327" s="10"/>
      <c r="BW327" s="10"/>
      <c r="BX327" s="10"/>
      <c r="BY327" s="10"/>
      <c r="BZ327" s="10"/>
      <c r="CA327" s="10"/>
      <c r="CB327" s="10"/>
      <c r="CD327" s="11"/>
      <c r="CF327" s="10"/>
      <c r="CG327" s="10"/>
    </row>
    <row r="328" spans="1:85" s="4" customFormat="1" x14ac:dyDescent="0.25">
      <c r="A328" s="10"/>
      <c r="B328" s="11"/>
      <c r="D328" s="11"/>
      <c r="E328" s="11"/>
      <c r="F328" s="11"/>
      <c r="G328" s="11"/>
      <c r="H328" s="11"/>
      <c r="I328" s="11"/>
      <c r="J328" s="11"/>
      <c r="K328" s="11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2"/>
      <c r="Z328" s="10"/>
      <c r="AA328" s="10"/>
      <c r="AB328" s="10"/>
      <c r="AC328" s="10"/>
      <c r="AD328" s="10"/>
      <c r="AE328" s="10"/>
      <c r="AF328" s="10"/>
      <c r="AG328" s="12"/>
      <c r="AH328" s="10"/>
      <c r="AI328" s="10"/>
      <c r="AJ328" s="10"/>
      <c r="AK328" s="10"/>
      <c r="AL328" s="10"/>
      <c r="AM328" s="10"/>
      <c r="AN328" s="10"/>
      <c r="AO328" s="10"/>
      <c r="AP328" s="12"/>
      <c r="AQ328" s="10"/>
      <c r="AR328" s="10"/>
      <c r="AS328" s="10"/>
      <c r="AT328" s="10"/>
      <c r="AU328" s="10"/>
      <c r="AW328" s="13"/>
      <c r="AX328" s="10"/>
      <c r="AY328" s="10"/>
      <c r="AZ328" s="10"/>
      <c r="BA328" s="10"/>
      <c r="BB328" s="10"/>
      <c r="BC328" s="13"/>
      <c r="BD328" s="10"/>
      <c r="BE328" s="10"/>
      <c r="BF328" s="10"/>
      <c r="BG328" s="10"/>
      <c r="BH328" s="10"/>
      <c r="BI328" s="13"/>
      <c r="BJ328" s="10"/>
      <c r="BK328" s="10"/>
      <c r="BL328" s="10"/>
      <c r="BM328" s="10"/>
      <c r="BN328" s="10"/>
      <c r="BP328" s="14"/>
      <c r="BQ328" s="14"/>
      <c r="BR328" s="14"/>
      <c r="BT328" s="10"/>
      <c r="BU328" s="10"/>
      <c r="BV328" s="10"/>
      <c r="BW328" s="10"/>
      <c r="BX328" s="10"/>
      <c r="BY328" s="10"/>
      <c r="BZ328" s="10"/>
      <c r="CA328" s="10"/>
      <c r="CB328" s="10"/>
      <c r="CD328" s="11"/>
      <c r="CF328" s="10"/>
      <c r="CG328" s="10"/>
    </row>
    <row r="329" spans="1:85" s="4" customFormat="1" x14ac:dyDescent="0.25">
      <c r="A329" s="10"/>
      <c r="B329" s="11"/>
      <c r="D329" s="11"/>
      <c r="E329" s="11"/>
      <c r="F329" s="11"/>
      <c r="G329" s="11"/>
      <c r="H329" s="11"/>
      <c r="I329" s="11"/>
      <c r="J329" s="11"/>
      <c r="K329" s="11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2"/>
      <c r="Z329" s="10"/>
      <c r="AA329" s="10"/>
      <c r="AB329" s="10"/>
      <c r="AC329" s="10"/>
      <c r="AD329" s="10"/>
      <c r="AE329" s="10"/>
      <c r="AF329" s="10"/>
      <c r="AG329" s="12"/>
      <c r="AH329" s="10"/>
      <c r="AI329" s="10"/>
      <c r="AJ329" s="10"/>
      <c r="AK329" s="10"/>
      <c r="AL329" s="10"/>
      <c r="AM329" s="10"/>
      <c r="AN329" s="10"/>
      <c r="AO329" s="10"/>
      <c r="AP329" s="12"/>
      <c r="AQ329" s="10"/>
      <c r="AR329" s="10"/>
      <c r="AS329" s="10"/>
      <c r="AT329" s="10"/>
      <c r="AU329" s="10"/>
      <c r="AW329" s="13"/>
      <c r="AX329" s="10"/>
      <c r="AY329" s="10"/>
      <c r="AZ329" s="10"/>
      <c r="BA329" s="10"/>
      <c r="BB329" s="10"/>
      <c r="BC329" s="13"/>
      <c r="BD329" s="10"/>
      <c r="BE329" s="10"/>
      <c r="BF329" s="10"/>
      <c r="BG329" s="10"/>
      <c r="BH329" s="10"/>
      <c r="BI329" s="13"/>
      <c r="BJ329" s="10"/>
      <c r="BK329" s="10"/>
      <c r="BL329" s="10"/>
      <c r="BM329" s="10"/>
      <c r="BN329" s="10"/>
      <c r="BP329" s="14"/>
      <c r="BQ329" s="14"/>
      <c r="BR329" s="14"/>
      <c r="BT329" s="10"/>
      <c r="BU329" s="10"/>
      <c r="BV329" s="10"/>
      <c r="BW329" s="10"/>
      <c r="BX329" s="10"/>
      <c r="BY329" s="10"/>
      <c r="BZ329" s="10"/>
      <c r="CA329" s="10"/>
      <c r="CB329" s="10"/>
      <c r="CD329" s="11"/>
      <c r="CF329" s="10"/>
      <c r="CG329" s="10"/>
    </row>
    <row r="330" spans="1:85" s="4" customFormat="1" x14ac:dyDescent="0.25">
      <c r="A330" s="10"/>
      <c r="B330" s="11"/>
      <c r="D330" s="11"/>
      <c r="E330" s="11"/>
      <c r="F330" s="11"/>
      <c r="G330" s="11"/>
      <c r="H330" s="11"/>
      <c r="I330" s="11"/>
      <c r="J330" s="11"/>
      <c r="K330" s="11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2"/>
      <c r="Z330" s="10"/>
      <c r="AA330" s="10"/>
      <c r="AB330" s="10"/>
      <c r="AC330" s="10"/>
      <c r="AD330" s="10"/>
      <c r="AE330" s="10"/>
      <c r="AF330" s="10"/>
      <c r="AG330" s="12"/>
      <c r="AH330" s="10"/>
      <c r="AI330" s="10"/>
      <c r="AJ330" s="10"/>
      <c r="AK330" s="10"/>
      <c r="AL330" s="10"/>
      <c r="AM330" s="10"/>
      <c r="AN330" s="10"/>
      <c r="AO330" s="10"/>
      <c r="AP330" s="12"/>
      <c r="AQ330" s="10"/>
      <c r="AR330" s="10"/>
      <c r="AS330" s="10"/>
      <c r="AT330" s="10"/>
      <c r="AU330" s="10"/>
      <c r="AW330" s="13"/>
      <c r="AX330" s="10"/>
      <c r="AY330" s="10"/>
      <c r="AZ330" s="10"/>
      <c r="BA330" s="10"/>
      <c r="BB330" s="10"/>
      <c r="BC330" s="13"/>
      <c r="BD330" s="10"/>
      <c r="BE330" s="10"/>
      <c r="BF330" s="10"/>
      <c r="BG330" s="10"/>
      <c r="BH330" s="10"/>
      <c r="BI330" s="13"/>
      <c r="BJ330" s="10"/>
      <c r="BK330" s="10"/>
      <c r="BL330" s="10"/>
      <c r="BM330" s="10"/>
      <c r="BN330" s="10"/>
      <c r="BP330" s="14"/>
      <c r="BQ330" s="14"/>
      <c r="BR330" s="14"/>
      <c r="BT330" s="10"/>
      <c r="BU330" s="10"/>
      <c r="BV330" s="10"/>
      <c r="BW330" s="10"/>
      <c r="BX330" s="10"/>
      <c r="BY330" s="10"/>
      <c r="BZ330" s="10"/>
      <c r="CA330" s="10"/>
      <c r="CB330" s="10"/>
      <c r="CD330" s="11"/>
      <c r="CF330" s="10"/>
      <c r="CG330" s="10"/>
    </row>
    <row r="331" spans="1:85" s="4" customFormat="1" x14ac:dyDescent="0.25">
      <c r="A331" s="10"/>
      <c r="B331" s="11"/>
      <c r="D331" s="11"/>
      <c r="E331" s="11"/>
      <c r="F331" s="11"/>
      <c r="G331" s="11"/>
      <c r="H331" s="11"/>
      <c r="I331" s="11"/>
      <c r="J331" s="11"/>
      <c r="K331" s="11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2"/>
      <c r="Z331" s="10"/>
      <c r="AA331" s="10"/>
      <c r="AB331" s="10"/>
      <c r="AC331" s="10"/>
      <c r="AD331" s="10"/>
      <c r="AE331" s="10"/>
      <c r="AF331" s="10"/>
      <c r="AG331" s="12"/>
      <c r="AH331" s="10"/>
      <c r="AI331" s="10"/>
      <c r="AJ331" s="10"/>
      <c r="AK331" s="10"/>
      <c r="AL331" s="10"/>
      <c r="AM331" s="10"/>
      <c r="AN331" s="10"/>
      <c r="AO331" s="10"/>
      <c r="AP331" s="12"/>
      <c r="AQ331" s="10"/>
      <c r="AR331" s="10"/>
      <c r="AS331" s="10"/>
      <c r="AT331" s="10"/>
      <c r="AU331" s="10"/>
      <c r="AW331" s="13"/>
      <c r="AX331" s="10"/>
      <c r="AY331" s="10"/>
      <c r="AZ331" s="10"/>
      <c r="BA331" s="10"/>
      <c r="BB331" s="10"/>
      <c r="BC331" s="13"/>
      <c r="BD331" s="10"/>
      <c r="BE331" s="10"/>
      <c r="BF331" s="10"/>
      <c r="BG331" s="10"/>
      <c r="BH331" s="10"/>
      <c r="BI331" s="13"/>
      <c r="BJ331" s="10"/>
      <c r="BK331" s="10"/>
      <c r="BL331" s="10"/>
      <c r="BM331" s="10"/>
      <c r="BN331" s="10"/>
      <c r="BP331" s="14"/>
      <c r="BQ331" s="14"/>
      <c r="BR331" s="14"/>
      <c r="BT331" s="10"/>
      <c r="BU331" s="10"/>
      <c r="BV331" s="10"/>
      <c r="BW331" s="10"/>
      <c r="BX331" s="10"/>
      <c r="BY331" s="10"/>
      <c r="BZ331" s="10"/>
      <c r="CA331" s="10"/>
      <c r="CB331" s="10"/>
      <c r="CD331" s="11"/>
      <c r="CF331" s="10"/>
      <c r="CG331" s="10"/>
    </row>
    <row r="332" spans="1:85" s="4" customFormat="1" x14ac:dyDescent="0.25">
      <c r="A332" s="10"/>
      <c r="B332" s="11"/>
      <c r="D332" s="11"/>
      <c r="E332" s="11"/>
      <c r="F332" s="11"/>
      <c r="G332" s="11"/>
      <c r="H332" s="11"/>
      <c r="I332" s="11"/>
      <c r="J332" s="11"/>
      <c r="K332" s="11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2"/>
      <c r="Z332" s="10"/>
      <c r="AA332" s="10"/>
      <c r="AB332" s="10"/>
      <c r="AC332" s="10"/>
      <c r="AD332" s="10"/>
      <c r="AE332" s="10"/>
      <c r="AF332" s="10"/>
      <c r="AG332" s="12"/>
      <c r="AH332" s="10"/>
      <c r="AI332" s="10"/>
      <c r="AJ332" s="10"/>
      <c r="AK332" s="10"/>
      <c r="AL332" s="10"/>
      <c r="AM332" s="10"/>
      <c r="AN332" s="10"/>
      <c r="AO332" s="10"/>
      <c r="AP332" s="12"/>
      <c r="AQ332" s="10"/>
      <c r="AR332" s="10"/>
      <c r="AS332" s="10"/>
      <c r="AT332" s="10"/>
      <c r="AU332" s="10"/>
      <c r="AW332" s="13"/>
      <c r="AX332" s="10"/>
      <c r="AY332" s="10"/>
      <c r="AZ332" s="10"/>
      <c r="BA332" s="10"/>
      <c r="BB332" s="10"/>
      <c r="BC332" s="13"/>
      <c r="BD332" s="10"/>
      <c r="BE332" s="10"/>
      <c r="BF332" s="10"/>
      <c r="BG332" s="10"/>
      <c r="BH332" s="10"/>
      <c r="BI332" s="13"/>
      <c r="BJ332" s="10"/>
      <c r="BK332" s="10"/>
      <c r="BL332" s="10"/>
      <c r="BM332" s="10"/>
      <c r="BN332" s="10"/>
      <c r="BP332" s="14"/>
      <c r="BQ332" s="14"/>
      <c r="BR332" s="14"/>
      <c r="BT332" s="10"/>
      <c r="BU332" s="10"/>
      <c r="BV332" s="10"/>
      <c r="BW332" s="10"/>
      <c r="BX332" s="10"/>
      <c r="BY332" s="10"/>
      <c r="BZ332" s="10"/>
      <c r="CA332" s="10"/>
      <c r="CB332" s="10"/>
      <c r="CD332" s="11"/>
      <c r="CF332" s="10"/>
      <c r="CG332" s="10"/>
    </row>
    <row r="333" spans="1:85" s="4" customFormat="1" x14ac:dyDescent="0.25">
      <c r="A333" s="10"/>
      <c r="B333" s="11"/>
      <c r="D333" s="11"/>
      <c r="E333" s="11"/>
      <c r="F333" s="11"/>
      <c r="G333" s="11"/>
      <c r="H333" s="11"/>
      <c r="I333" s="11"/>
      <c r="J333" s="11"/>
      <c r="K333" s="11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2"/>
      <c r="Z333" s="10"/>
      <c r="AA333" s="10"/>
      <c r="AB333" s="10"/>
      <c r="AC333" s="10"/>
      <c r="AD333" s="10"/>
      <c r="AE333" s="10"/>
      <c r="AF333" s="10"/>
      <c r="AG333" s="12"/>
      <c r="AH333" s="10"/>
      <c r="AI333" s="10"/>
      <c r="AJ333" s="10"/>
      <c r="AK333" s="10"/>
      <c r="AL333" s="10"/>
      <c r="AM333" s="10"/>
      <c r="AN333" s="10"/>
      <c r="AO333" s="10"/>
      <c r="AP333" s="12"/>
      <c r="AQ333" s="10"/>
      <c r="AR333" s="10"/>
      <c r="AS333" s="10"/>
      <c r="AT333" s="10"/>
      <c r="AU333" s="10"/>
      <c r="AW333" s="13"/>
      <c r="AX333" s="10"/>
      <c r="AY333" s="10"/>
      <c r="AZ333" s="10"/>
      <c r="BA333" s="10"/>
      <c r="BB333" s="10"/>
      <c r="BC333" s="13"/>
      <c r="BD333" s="10"/>
      <c r="BE333" s="10"/>
      <c r="BF333" s="10"/>
      <c r="BG333" s="10"/>
      <c r="BH333" s="10"/>
      <c r="BI333" s="13"/>
      <c r="BJ333" s="10"/>
      <c r="BK333" s="10"/>
      <c r="BL333" s="10"/>
      <c r="BM333" s="10"/>
      <c r="BN333" s="10"/>
      <c r="BP333" s="14"/>
      <c r="BQ333" s="14"/>
      <c r="BR333" s="14"/>
      <c r="BT333" s="10"/>
      <c r="BU333" s="10"/>
      <c r="BV333" s="10"/>
      <c r="BW333" s="10"/>
      <c r="BX333" s="10"/>
      <c r="BY333" s="10"/>
      <c r="BZ333" s="10"/>
      <c r="CA333" s="10"/>
      <c r="CB333" s="10"/>
      <c r="CD333" s="11"/>
      <c r="CF333" s="10"/>
      <c r="CG333" s="10"/>
    </row>
    <row r="334" spans="1:85" s="4" customFormat="1" x14ac:dyDescent="0.25">
      <c r="A334" s="10"/>
      <c r="B334" s="11"/>
      <c r="D334" s="11"/>
      <c r="E334" s="11"/>
      <c r="F334" s="11"/>
      <c r="G334" s="11"/>
      <c r="H334" s="11"/>
      <c r="I334" s="11"/>
      <c r="J334" s="11"/>
      <c r="K334" s="11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2"/>
      <c r="Z334" s="10"/>
      <c r="AA334" s="10"/>
      <c r="AB334" s="10"/>
      <c r="AC334" s="10"/>
      <c r="AD334" s="10"/>
      <c r="AE334" s="10"/>
      <c r="AF334" s="10"/>
      <c r="AG334" s="12"/>
      <c r="AH334" s="10"/>
      <c r="AI334" s="10"/>
      <c r="AJ334" s="10"/>
      <c r="AK334" s="10"/>
      <c r="AL334" s="10"/>
      <c r="AM334" s="10"/>
      <c r="AN334" s="10"/>
      <c r="AO334" s="10"/>
      <c r="AP334" s="12"/>
      <c r="AQ334" s="10"/>
      <c r="AR334" s="10"/>
      <c r="AS334" s="10"/>
      <c r="AT334" s="10"/>
      <c r="AU334" s="10"/>
      <c r="AW334" s="13"/>
      <c r="AX334" s="10"/>
      <c r="AY334" s="10"/>
      <c r="AZ334" s="10"/>
      <c r="BA334" s="10"/>
      <c r="BB334" s="10"/>
      <c r="BC334" s="13"/>
      <c r="BD334" s="10"/>
      <c r="BE334" s="10"/>
      <c r="BF334" s="10"/>
      <c r="BG334" s="10"/>
      <c r="BH334" s="10"/>
      <c r="BI334" s="13"/>
      <c r="BJ334" s="10"/>
      <c r="BK334" s="10"/>
      <c r="BL334" s="10"/>
      <c r="BM334" s="10"/>
      <c r="BN334" s="10"/>
      <c r="BP334" s="14"/>
      <c r="BQ334" s="14"/>
      <c r="BR334" s="14"/>
      <c r="BT334" s="10"/>
      <c r="BU334" s="10"/>
      <c r="BV334" s="10"/>
      <c r="BW334" s="10"/>
      <c r="BX334" s="10"/>
      <c r="BY334" s="10"/>
      <c r="BZ334" s="10"/>
      <c r="CA334" s="10"/>
      <c r="CB334" s="10"/>
      <c r="CD334" s="11"/>
      <c r="CF334" s="10"/>
      <c r="CG334" s="10"/>
    </row>
    <row r="335" spans="1:85" s="4" customFormat="1" x14ac:dyDescent="0.25">
      <c r="A335" s="10"/>
      <c r="B335" s="11"/>
      <c r="D335" s="11"/>
      <c r="E335" s="11"/>
      <c r="F335" s="11"/>
      <c r="G335" s="11"/>
      <c r="H335" s="11"/>
      <c r="I335" s="11"/>
      <c r="J335" s="11"/>
      <c r="K335" s="11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2"/>
      <c r="Z335" s="10"/>
      <c r="AA335" s="10"/>
      <c r="AB335" s="10"/>
      <c r="AC335" s="10"/>
      <c r="AD335" s="10"/>
      <c r="AE335" s="10"/>
      <c r="AF335" s="10"/>
      <c r="AG335" s="12"/>
      <c r="AH335" s="10"/>
      <c r="AI335" s="10"/>
      <c r="AJ335" s="10"/>
      <c r="AK335" s="10"/>
      <c r="AL335" s="10"/>
      <c r="AM335" s="10"/>
      <c r="AN335" s="10"/>
      <c r="AO335" s="10"/>
      <c r="AP335" s="12"/>
      <c r="AQ335" s="10"/>
      <c r="AR335" s="10"/>
      <c r="AS335" s="10"/>
      <c r="AT335" s="10"/>
      <c r="AU335" s="10"/>
      <c r="AW335" s="13"/>
      <c r="AX335" s="10"/>
      <c r="AY335" s="10"/>
      <c r="AZ335" s="10"/>
      <c r="BA335" s="10"/>
      <c r="BB335" s="10"/>
      <c r="BC335" s="13"/>
      <c r="BD335" s="10"/>
      <c r="BE335" s="10"/>
      <c r="BF335" s="10"/>
      <c r="BG335" s="10"/>
      <c r="BH335" s="10"/>
      <c r="BI335" s="13"/>
      <c r="BJ335" s="10"/>
      <c r="BK335" s="10"/>
      <c r="BL335" s="10"/>
      <c r="BM335" s="10"/>
      <c r="BN335" s="10"/>
      <c r="BP335" s="14"/>
      <c r="BQ335" s="14"/>
      <c r="BR335" s="14"/>
      <c r="BT335" s="10"/>
      <c r="BU335" s="10"/>
      <c r="BV335" s="10"/>
      <c r="BW335" s="10"/>
      <c r="BX335" s="10"/>
      <c r="BY335" s="10"/>
      <c r="BZ335" s="10"/>
      <c r="CA335" s="10"/>
      <c r="CB335" s="10"/>
      <c r="CD335" s="11"/>
      <c r="CF335" s="10"/>
      <c r="CG335" s="10"/>
    </row>
    <row r="336" spans="1:85" s="4" customFormat="1" x14ac:dyDescent="0.25">
      <c r="A336" s="10"/>
      <c r="B336" s="11"/>
      <c r="D336" s="11"/>
      <c r="E336" s="11"/>
      <c r="F336" s="11"/>
      <c r="G336" s="11"/>
      <c r="H336" s="11"/>
      <c r="I336" s="11"/>
      <c r="J336" s="11"/>
      <c r="K336" s="11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2"/>
      <c r="Z336" s="10"/>
      <c r="AA336" s="10"/>
      <c r="AB336" s="10"/>
      <c r="AC336" s="10"/>
      <c r="AD336" s="10"/>
      <c r="AE336" s="10"/>
      <c r="AF336" s="10"/>
      <c r="AG336" s="12"/>
      <c r="AH336" s="10"/>
      <c r="AI336" s="10"/>
      <c r="AJ336" s="10"/>
      <c r="AK336" s="10"/>
      <c r="AL336" s="10"/>
      <c r="AM336" s="10"/>
      <c r="AN336" s="10"/>
      <c r="AO336" s="10"/>
      <c r="AP336" s="12"/>
      <c r="AQ336" s="10"/>
      <c r="AR336" s="10"/>
      <c r="AS336" s="10"/>
      <c r="AT336" s="10"/>
      <c r="AU336" s="10"/>
      <c r="AW336" s="13"/>
      <c r="AX336" s="10"/>
      <c r="AY336" s="10"/>
      <c r="AZ336" s="10"/>
      <c r="BA336" s="10"/>
      <c r="BB336" s="10"/>
      <c r="BC336" s="13"/>
      <c r="BD336" s="10"/>
      <c r="BE336" s="10"/>
      <c r="BF336" s="10"/>
      <c r="BG336" s="10"/>
      <c r="BH336" s="10"/>
      <c r="BI336" s="13"/>
      <c r="BJ336" s="10"/>
      <c r="BK336" s="10"/>
      <c r="BL336" s="10"/>
      <c r="BM336" s="10"/>
      <c r="BN336" s="10"/>
      <c r="BP336" s="14"/>
      <c r="BQ336" s="14"/>
      <c r="BR336" s="14"/>
      <c r="BT336" s="10"/>
      <c r="BU336" s="10"/>
      <c r="BV336" s="10"/>
      <c r="BW336" s="10"/>
      <c r="BX336" s="10"/>
      <c r="BY336" s="10"/>
      <c r="BZ336" s="10"/>
      <c r="CA336" s="10"/>
      <c r="CB336" s="10"/>
      <c r="CD336" s="11"/>
      <c r="CF336" s="10"/>
      <c r="CG336" s="10"/>
    </row>
    <row r="337" spans="1:85" s="4" customFormat="1" x14ac:dyDescent="0.25">
      <c r="A337" s="10"/>
      <c r="B337" s="11"/>
      <c r="D337" s="11"/>
      <c r="E337" s="11"/>
      <c r="F337" s="11"/>
      <c r="G337" s="11"/>
      <c r="H337" s="11"/>
      <c r="I337" s="11"/>
      <c r="J337" s="11"/>
      <c r="K337" s="11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2"/>
      <c r="Z337" s="10"/>
      <c r="AA337" s="10"/>
      <c r="AB337" s="10"/>
      <c r="AC337" s="10"/>
      <c r="AD337" s="10"/>
      <c r="AE337" s="10"/>
      <c r="AF337" s="10"/>
      <c r="AG337" s="12"/>
      <c r="AH337" s="10"/>
      <c r="AI337" s="10"/>
      <c r="AJ337" s="10"/>
      <c r="AK337" s="10"/>
      <c r="AL337" s="10"/>
      <c r="AM337" s="10"/>
      <c r="AN337" s="10"/>
      <c r="AO337" s="10"/>
      <c r="AP337" s="12"/>
      <c r="AQ337" s="10"/>
      <c r="AR337" s="10"/>
      <c r="AS337" s="10"/>
      <c r="AT337" s="10"/>
      <c r="AU337" s="10"/>
      <c r="AW337" s="13"/>
      <c r="AX337" s="10"/>
      <c r="AY337" s="10"/>
      <c r="AZ337" s="10"/>
      <c r="BA337" s="10"/>
      <c r="BB337" s="10"/>
      <c r="BC337" s="13"/>
      <c r="BD337" s="10"/>
      <c r="BE337" s="10"/>
      <c r="BF337" s="10"/>
      <c r="BG337" s="10"/>
      <c r="BH337" s="10"/>
      <c r="BI337" s="13"/>
      <c r="BJ337" s="10"/>
      <c r="BK337" s="10"/>
      <c r="BL337" s="10"/>
      <c r="BM337" s="10"/>
      <c r="BN337" s="10"/>
      <c r="BP337" s="14"/>
      <c r="BQ337" s="14"/>
      <c r="BR337" s="14"/>
      <c r="BT337" s="10"/>
      <c r="BU337" s="10"/>
      <c r="BV337" s="10"/>
      <c r="BW337" s="10"/>
      <c r="BX337" s="10"/>
      <c r="BY337" s="10"/>
      <c r="BZ337" s="10"/>
      <c r="CA337" s="10"/>
      <c r="CB337" s="10"/>
      <c r="CD337" s="11"/>
      <c r="CF337" s="10"/>
      <c r="CG337" s="10"/>
    </row>
    <row r="338" spans="1:85" s="4" customFormat="1" x14ac:dyDescent="0.25">
      <c r="A338" s="10"/>
      <c r="B338" s="11"/>
      <c r="D338" s="11"/>
      <c r="E338" s="11"/>
      <c r="F338" s="11"/>
      <c r="G338" s="11"/>
      <c r="H338" s="11"/>
      <c r="I338" s="11"/>
      <c r="J338" s="11"/>
      <c r="K338" s="11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2"/>
      <c r="Z338" s="10"/>
      <c r="AA338" s="10"/>
      <c r="AB338" s="10"/>
      <c r="AC338" s="10"/>
      <c r="AD338" s="10"/>
      <c r="AE338" s="10"/>
      <c r="AF338" s="10"/>
      <c r="AG338" s="12"/>
      <c r="AH338" s="10"/>
      <c r="AI338" s="10"/>
      <c r="AJ338" s="10"/>
      <c r="AK338" s="10"/>
      <c r="AL338" s="10"/>
      <c r="AM338" s="10"/>
      <c r="AN338" s="10"/>
      <c r="AO338" s="10"/>
      <c r="AP338" s="12"/>
      <c r="AQ338" s="10"/>
      <c r="AR338" s="10"/>
      <c r="AS338" s="10"/>
      <c r="AT338" s="10"/>
      <c r="AU338" s="10"/>
      <c r="AW338" s="13"/>
      <c r="AX338" s="10"/>
      <c r="AY338" s="10"/>
      <c r="AZ338" s="10"/>
      <c r="BA338" s="10"/>
      <c r="BB338" s="10"/>
      <c r="BC338" s="13"/>
      <c r="BD338" s="10"/>
      <c r="BE338" s="10"/>
      <c r="BF338" s="10"/>
      <c r="BG338" s="10"/>
      <c r="BH338" s="10"/>
      <c r="BI338" s="13"/>
      <c r="BJ338" s="10"/>
      <c r="BK338" s="10"/>
      <c r="BL338" s="10"/>
      <c r="BM338" s="10"/>
      <c r="BN338" s="10"/>
      <c r="BP338" s="14"/>
      <c r="BQ338" s="14"/>
      <c r="BR338" s="14"/>
      <c r="BT338" s="10"/>
      <c r="BU338" s="10"/>
      <c r="BV338" s="10"/>
      <c r="BW338" s="10"/>
      <c r="BX338" s="10"/>
      <c r="BY338" s="10"/>
      <c r="BZ338" s="10"/>
      <c r="CA338" s="10"/>
      <c r="CB338" s="10"/>
      <c r="CD338" s="11"/>
      <c r="CF338" s="10"/>
      <c r="CG338" s="10"/>
    </row>
    <row r="339" spans="1:85" s="4" customFormat="1" x14ac:dyDescent="0.25">
      <c r="A339" s="10"/>
      <c r="B339" s="11"/>
      <c r="D339" s="11"/>
      <c r="E339" s="11"/>
      <c r="F339" s="11"/>
      <c r="G339" s="11"/>
      <c r="H339" s="11"/>
      <c r="I339" s="11"/>
      <c r="J339" s="11"/>
      <c r="K339" s="11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2"/>
      <c r="Z339" s="10"/>
      <c r="AA339" s="10"/>
      <c r="AB339" s="10"/>
      <c r="AC339" s="10"/>
      <c r="AD339" s="10"/>
      <c r="AE339" s="10"/>
      <c r="AF339" s="10"/>
      <c r="AG339" s="12"/>
      <c r="AH339" s="10"/>
      <c r="AI339" s="10"/>
      <c r="AJ339" s="10"/>
      <c r="AK339" s="10"/>
      <c r="AL339" s="10"/>
      <c r="AM339" s="10"/>
      <c r="AN339" s="10"/>
      <c r="AO339" s="10"/>
      <c r="AP339" s="12"/>
      <c r="AQ339" s="10"/>
      <c r="AR339" s="10"/>
      <c r="AS339" s="10"/>
      <c r="AT339" s="10"/>
      <c r="AU339" s="10"/>
      <c r="AW339" s="13"/>
      <c r="AX339" s="10"/>
      <c r="AY339" s="10"/>
      <c r="AZ339" s="10"/>
      <c r="BA339" s="10"/>
      <c r="BB339" s="10"/>
      <c r="BC339" s="13"/>
      <c r="BD339" s="10"/>
      <c r="BE339" s="10"/>
      <c r="BF339" s="10"/>
      <c r="BG339" s="10"/>
      <c r="BH339" s="10"/>
      <c r="BI339" s="13"/>
      <c r="BJ339" s="10"/>
      <c r="BK339" s="10"/>
      <c r="BL339" s="10"/>
      <c r="BM339" s="10"/>
      <c r="BN339" s="10"/>
      <c r="BP339" s="14"/>
      <c r="BQ339" s="14"/>
      <c r="BR339" s="14"/>
      <c r="BT339" s="10"/>
      <c r="BU339" s="10"/>
      <c r="BV339" s="10"/>
      <c r="BW339" s="10"/>
      <c r="BX339" s="10"/>
      <c r="BY339" s="10"/>
      <c r="BZ339" s="10"/>
      <c r="CA339" s="10"/>
      <c r="CB339" s="10"/>
      <c r="CD339" s="11"/>
      <c r="CF339" s="10"/>
      <c r="CG339" s="10"/>
    </row>
    <row r="340" spans="1:85" s="4" customFormat="1" x14ac:dyDescent="0.25">
      <c r="A340" s="10"/>
      <c r="B340" s="11"/>
      <c r="D340" s="11"/>
      <c r="E340" s="11"/>
      <c r="F340" s="11"/>
      <c r="G340" s="11"/>
      <c r="H340" s="11"/>
      <c r="I340" s="11"/>
      <c r="J340" s="11"/>
      <c r="K340" s="11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2"/>
      <c r="Z340" s="10"/>
      <c r="AA340" s="10"/>
      <c r="AB340" s="10"/>
      <c r="AC340" s="10"/>
      <c r="AD340" s="10"/>
      <c r="AE340" s="10"/>
      <c r="AF340" s="10"/>
      <c r="AG340" s="12"/>
      <c r="AH340" s="10"/>
      <c r="AI340" s="10"/>
      <c r="AJ340" s="10"/>
      <c r="AK340" s="10"/>
      <c r="AL340" s="10"/>
      <c r="AM340" s="10"/>
      <c r="AN340" s="10"/>
      <c r="AO340" s="10"/>
      <c r="AP340" s="12"/>
      <c r="AQ340" s="10"/>
      <c r="AR340" s="10"/>
      <c r="AS340" s="10"/>
      <c r="AT340" s="10"/>
      <c r="AU340" s="10"/>
      <c r="AW340" s="13"/>
      <c r="AX340" s="10"/>
      <c r="AY340" s="10"/>
      <c r="AZ340" s="10"/>
      <c r="BA340" s="10"/>
      <c r="BB340" s="10"/>
      <c r="BC340" s="13"/>
      <c r="BD340" s="10"/>
      <c r="BE340" s="10"/>
      <c r="BF340" s="10"/>
      <c r="BG340" s="10"/>
      <c r="BH340" s="10"/>
      <c r="BI340" s="13"/>
      <c r="BJ340" s="10"/>
      <c r="BK340" s="10"/>
      <c r="BL340" s="10"/>
      <c r="BM340" s="10"/>
      <c r="BN340" s="10"/>
      <c r="BP340" s="14"/>
      <c r="BQ340" s="14"/>
      <c r="BR340" s="14"/>
      <c r="BT340" s="10"/>
      <c r="BU340" s="10"/>
      <c r="BV340" s="10"/>
      <c r="BW340" s="10"/>
      <c r="BX340" s="10"/>
      <c r="BY340" s="10"/>
      <c r="BZ340" s="10"/>
      <c r="CA340" s="10"/>
      <c r="CB340" s="10"/>
      <c r="CD340" s="11"/>
      <c r="CF340" s="10"/>
      <c r="CG340" s="10"/>
    </row>
    <row r="341" spans="1:85" s="4" customFormat="1" x14ac:dyDescent="0.25">
      <c r="A341" s="10"/>
      <c r="B341" s="11"/>
      <c r="D341" s="11"/>
      <c r="E341" s="11"/>
      <c r="F341" s="11"/>
      <c r="G341" s="11"/>
      <c r="H341" s="11"/>
      <c r="I341" s="11"/>
      <c r="J341" s="11"/>
      <c r="K341" s="11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2"/>
      <c r="Z341" s="10"/>
      <c r="AA341" s="10"/>
      <c r="AB341" s="10"/>
      <c r="AC341" s="10"/>
      <c r="AD341" s="10"/>
      <c r="AE341" s="10"/>
      <c r="AF341" s="10"/>
      <c r="AG341" s="12"/>
      <c r="AH341" s="10"/>
      <c r="AI341" s="10"/>
      <c r="AJ341" s="10"/>
      <c r="AK341" s="10"/>
      <c r="AL341" s="10"/>
      <c r="AM341" s="10"/>
      <c r="AN341" s="10"/>
      <c r="AO341" s="10"/>
      <c r="AP341" s="12"/>
      <c r="AQ341" s="10"/>
      <c r="AR341" s="10"/>
      <c r="AS341" s="10"/>
      <c r="AT341" s="10"/>
      <c r="AU341" s="10"/>
      <c r="AW341" s="13"/>
      <c r="AX341" s="10"/>
      <c r="AY341" s="10"/>
      <c r="AZ341" s="10"/>
      <c r="BA341" s="10"/>
      <c r="BB341" s="10"/>
      <c r="BC341" s="13"/>
      <c r="BD341" s="10"/>
      <c r="BE341" s="10"/>
      <c r="BF341" s="10"/>
      <c r="BG341" s="10"/>
      <c r="BH341" s="10"/>
      <c r="BI341" s="13"/>
      <c r="BJ341" s="10"/>
      <c r="BK341" s="10"/>
      <c r="BL341" s="10"/>
      <c r="BM341" s="10"/>
      <c r="BN341" s="10"/>
      <c r="BP341" s="14"/>
      <c r="BQ341" s="14"/>
      <c r="BR341" s="14"/>
      <c r="BT341" s="10"/>
      <c r="BU341" s="10"/>
      <c r="BV341" s="10"/>
      <c r="BW341" s="10"/>
      <c r="BX341" s="10"/>
      <c r="BY341" s="10"/>
      <c r="BZ341" s="10"/>
      <c r="CA341" s="10"/>
      <c r="CB341" s="10"/>
      <c r="CD341" s="11"/>
      <c r="CF341" s="10"/>
      <c r="CG341" s="10"/>
    </row>
    <row r="342" spans="1:85" s="4" customFormat="1" x14ac:dyDescent="0.25">
      <c r="A342" s="10"/>
      <c r="B342" s="11"/>
      <c r="D342" s="11"/>
      <c r="E342" s="11"/>
      <c r="F342" s="11"/>
      <c r="G342" s="11"/>
      <c r="H342" s="11"/>
      <c r="I342" s="11"/>
      <c r="J342" s="11"/>
      <c r="K342" s="11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2"/>
      <c r="Z342" s="10"/>
      <c r="AA342" s="10"/>
      <c r="AB342" s="10"/>
      <c r="AC342" s="10"/>
      <c r="AD342" s="10"/>
      <c r="AE342" s="10"/>
      <c r="AF342" s="10"/>
      <c r="AG342" s="12"/>
      <c r="AH342" s="10"/>
      <c r="AI342" s="10"/>
      <c r="AJ342" s="10"/>
      <c r="AK342" s="10"/>
      <c r="AL342" s="10"/>
      <c r="AM342" s="10"/>
      <c r="AN342" s="10"/>
      <c r="AO342" s="10"/>
      <c r="AP342" s="12"/>
      <c r="AQ342" s="10"/>
      <c r="AR342" s="10"/>
      <c r="AS342" s="10"/>
      <c r="AT342" s="10"/>
      <c r="AU342" s="10"/>
      <c r="AW342" s="13"/>
      <c r="AX342" s="10"/>
      <c r="AY342" s="10"/>
      <c r="AZ342" s="10"/>
      <c r="BA342" s="10"/>
      <c r="BB342" s="10"/>
      <c r="BC342" s="13"/>
      <c r="BD342" s="10"/>
      <c r="BE342" s="10"/>
      <c r="BF342" s="10"/>
      <c r="BG342" s="10"/>
      <c r="BH342" s="10"/>
      <c r="BI342" s="13"/>
      <c r="BJ342" s="10"/>
      <c r="BK342" s="10"/>
      <c r="BL342" s="10"/>
      <c r="BM342" s="10"/>
      <c r="BN342" s="10"/>
      <c r="BP342" s="14"/>
      <c r="BQ342" s="14"/>
      <c r="BR342" s="14"/>
      <c r="BT342" s="10"/>
      <c r="BU342" s="10"/>
      <c r="BV342" s="10"/>
      <c r="BW342" s="10"/>
      <c r="BX342" s="10"/>
      <c r="BY342" s="10"/>
      <c r="BZ342" s="10"/>
      <c r="CA342" s="10"/>
      <c r="CB342" s="10"/>
      <c r="CD342" s="11"/>
      <c r="CF342" s="10"/>
      <c r="CG342" s="10"/>
    </row>
    <row r="343" spans="1:85" s="4" customFormat="1" x14ac:dyDescent="0.25">
      <c r="A343" s="10"/>
      <c r="B343" s="11"/>
      <c r="D343" s="11"/>
      <c r="E343" s="11"/>
      <c r="F343" s="11"/>
      <c r="G343" s="11"/>
      <c r="H343" s="11"/>
      <c r="I343" s="11"/>
      <c r="J343" s="11"/>
      <c r="K343" s="11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2"/>
      <c r="Z343" s="10"/>
      <c r="AA343" s="10"/>
      <c r="AB343" s="10"/>
      <c r="AC343" s="10"/>
      <c r="AD343" s="10"/>
      <c r="AE343" s="10"/>
      <c r="AF343" s="10"/>
      <c r="AG343" s="12"/>
      <c r="AH343" s="10"/>
      <c r="AI343" s="10"/>
      <c r="AJ343" s="10"/>
      <c r="AK343" s="10"/>
      <c r="AL343" s="10"/>
      <c r="AM343" s="10"/>
      <c r="AN343" s="10"/>
      <c r="AO343" s="10"/>
      <c r="AP343" s="12"/>
      <c r="AQ343" s="10"/>
      <c r="AR343" s="10"/>
      <c r="AS343" s="10"/>
      <c r="AT343" s="10"/>
      <c r="AU343" s="10"/>
      <c r="AW343" s="13"/>
      <c r="AX343" s="10"/>
      <c r="AY343" s="10"/>
      <c r="AZ343" s="10"/>
      <c r="BA343" s="10"/>
      <c r="BB343" s="10"/>
      <c r="BC343" s="13"/>
      <c r="BD343" s="10"/>
      <c r="BE343" s="10"/>
      <c r="BF343" s="10"/>
      <c r="BG343" s="10"/>
      <c r="BH343" s="10"/>
      <c r="BI343" s="13"/>
      <c r="BJ343" s="10"/>
      <c r="BK343" s="10"/>
      <c r="BL343" s="10"/>
      <c r="BM343" s="10"/>
      <c r="BN343" s="10"/>
      <c r="BP343" s="14"/>
      <c r="BQ343" s="14"/>
      <c r="BR343" s="14"/>
      <c r="BT343" s="10"/>
      <c r="BU343" s="10"/>
      <c r="BV343" s="10"/>
      <c r="BW343" s="10"/>
      <c r="BX343" s="10"/>
      <c r="BY343" s="10"/>
      <c r="BZ343" s="10"/>
      <c r="CA343" s="10"/>
      <c r="CB343" s="10"/>
      <c r="CD343" s="11"/>
      <c r="CF343" s="10"/>
      <c r="CG343" s="10"/>
    </row>
    <row r="344" spans="1:85" s="4" customFormat="1" x14ac:dyDescent="0.25">
      <c r="A344" s="10"/>
      <c r="B344" s="11"/>
      <c r="D344" s="11"/>
      <c r="E344" s="11"/>
      <c r="F344" s="11"/>
      <c r="G344" s="11"/>
      <c r="H344" s="11"/>
      <c r="I344" s="11"/>
      <c r="J344" s="11"/>
      <c r="K344" s="11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2"/>
      <c r="Z344" s="10"/>
      <c r="AA344" s="10"/>
      <c r="AB344" s="10"/>
      <c r="AC344" s="10"/>
      <c r="AD344" s="10"/>
      <c r="AE344" s="10"/>
      <c r="AF344" s="10"/>
      <c r="AG344" s="12"/>
      <c r="AH344" s="10"/>
      <c r="AI344" s="10"/>
      <c r="AJ344" s="10"/>
      <c r="AK344" s="10"/>
      <c r="AL344" s="10"/>
      <c r="AM344" s="10"/>
      <c r="AN344" s="10"/>
      <c r="AO344" s="10"/>
      <c r="AP344" s="12"/>
      <c r="AQ344" s="10"/>
      <c r="AR344" s="10"/>
      <c r="AS344" s="10"/>
      <c r="AT344" s="10"/>
      <c r="AU344" s="10"/>
      <c r="AW344" s="13"/>
      <c r="AX344" s="10"/>
      <c r="AY344" s="10"/>
      <c r="AZ344" s="10"/>
      <c r="BA344" s="10"/>
      <c r="BB344" s="10"/>
      <c r="BC344" s="13"/>
      <c r="BD344" s="10"/>
      <c r="BE344" s="10"/>
      <c r="BF344" s="10"/>
      <c r="BG344" s="10"/>
      <c r="BH344" s="10"/>
      <c r="BI344" s="13"/>
      <c r="BJ344" s="10"/>
      <c r="BK344" s="10"/>
      <c r="BL344" s="10"/>
      <c r="BM344" s="10"/>
      <c r="BN344" s="10"/>
      <c r="BP344" s="14"/>
      <c r="BQ344" s="14"/>
      <c r="BR344" s="14"/>
      <c r="BT344" s="10"/>
      <c r="BU344" s="10"/>
      <c r="BV344" s="10"/>
      <c r="BW344" s="10"/>
      <c r="BX344" s="10"/>
      <c r="BY344" s="10"/>
      <c r="BZ344" s="10"/>
      <c r="CA344" s="10"/>
      <c r="CB344" s="10"/>
      <c r="CD344" s="11"/>
      <c r="CF344" s="10"/>
      <c r="CG344" s="10"/>
    </row>
    <row r="345" spans="1:85" s="4" customFormat="1" x14ac:dyDescent="0.25">
      <c r="A345" s="10"/>
      <c r="B345" s="11"/>
      <c r="D345" s="11"/>
      <c r="E345" s="11"/>
      <c r="F345" s="11"/>
      <c r="G345" s="11"/>
      <c r="H345" s="11"/>
      <c r="I345" s="11"/>
      <c r="J345" s="11"/>
      <c r="K345" s="11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2"/>
      <c r="Z345" s="10"/>
      <c r="AA345" s="10"/>
      <c r="AB345" s="10"/>
      <c r="AC345" s="10"/>
      <c r="AD345" s="10"/>
      <c r="AE345" s="10"/>
      <c r="AF345" s="10"/>
      <c r="AG345" s="12"/>
      <c r="AH345" s="10"/>
      <c r="AI345" s="10"/>
      <c r="AJ345" s="10"/>
      <c r="AK345" s="10"/>
      <c r="AL345" s="10"/>
      <c r="AM345" s="10"/>
      <c r="AN345" s="10"/>
      <c r="AO345" s="10"/>
      <c r="AP345" s="12"/>
      <c r="AQ345" s="10"/>
      <c r="AR345" s="10"/>
      <c r="AS345" s="10"/>
      <c r="AT345" s="10"/>
      <c r="AU345" s="10"/>
      <c r="AW345" s="13"/>
      <c r="AX345" s="10"/>
      <c r="AY345" s="10"/>
      <c r="AZ345" s="10"/>
      <c r="BA345" s="10"/>
      <c r="BB345" s="10"/>
      <c r="BC345" s="13"/>
      <c r="BD345" s="10"/>
      <c r="BE345" s="10"/>
      <c r="BF345" s="10"/>
      <c r="BG345" s="10"/>
      <c r="BH345" s="10"/>
      <c r="BI345" s="13"/>
      <c r="BJ345" s="10"/>
      <c r="BK345" s="10"/>
      <c r="BL345" s="10"/>
      <c r="BM345" s="10"/>
      <c r="BN345" s="10"/>
      <c r="BP345" s="14"/>
      <c r="BQ345" s="14"/>
      <c r="BR345" s="14"/>
      <c r="BT345" s="10"/>
      <c r="BU345" s="10"/>
      <c r="BV345" s="10"/>
      <c r="BW345" s="10"/>
      <c r="BX345" s="10"/>
      <c r="BY345" s="10"/>
      <c r="BZ345" s="10"/>
      <c r="CA345" s="10"/>
      <c r="CB345" s="10"/>
      <c r="CD345" s="11"/>
      <c r="CF345" s="10"/>
      <c r="CG345" s="10"/>
    </row>
    <row r="346" spans="1:85" s="4" customFormat="1" x14ac:dyDescent="0.25">
      <c r="A346" s="10"/>
      <c r="B346" s="11"/>
      <c r="D346" s="11"/>
      <c r="E346" s="11"/>
      <c r="F346" s="11"/>
      <c r="G346" s="11"/>
      <c r="H346" s="11"/>
      <c r="I346" s="11"/>
      <c r="J346" s="11"/>
      <c r="K346" s="11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2"/>
      <c r="Z346" s="10"/>
      <c r="AA346" s="10"/>
      <c r="AB346" s="10"/>
      <c r="AC346" s="10"/>
      <c r="AD346" s="10"/>
      <c r="AE346" s="10"/>
      <c r="AF346" s="10"/>
      <c r="AG346" s="12"/>
      <c r="AH346" s="10"/>
      <c r="AI346" s="10"/>
      <c r="AJ346" s="10"/>
      <c r="AK346" s="10"/>
      <c r="AL346" s="10"/>
      <c r="AM346" s="10"/>
      <c r="AN346" s="10"/>
      <c r="AO346" s="10"/>
      <c r="AP346" s="12"/>
      <c r="AQ346" s="10"/>
      <c r="AR346" s="10"/>
      <c r="AS346" s="10"/>
      <c r="AT346" s="10"/>
      <c r="AU346" s="10"/>
      <c r="AW346" s="13"/>
      <c r="AX346" s="10"/>
      <c r="AY346" s="10"/>
      <c r="AZ346" s="10"/>
      <c r="BA346" s="10"/>
      <c r="BB346" s="10"/>
      <c r="BC346" s="13"/>
      <c r="BD346" s="10"/>
      <c r="BE346" s="10"/>
      <c r="BF346" s="10"/>
      <c r="BG346" s="10"/>
      <c r="BH346" s="10"/>
      <c r="BI346" s="13"/>
      <c r="BJ346" s="10"/>
      <c r="BK346" s="10"/>
      <c r="BL346" s="10"/>
      <c r="BM346" s="10"/>
      <c r="BN346" s="10"/>
      <c r="BP346" s="14"/>
      <c r="BQ346" s="14"/>
      <c r="BR346" s="14"/>
      <c r="BT346" s="10"/>
      <c r="BU346" s="10"/>
      <c r="BV346" s="10"/>
      <c r="BW346" s="10"/>
      <c r="BX346" s="10"/>
      <c r="BY346" s="10"/>
      <c r="BZ346" s="10"/>
      <c r="CA346" s="10"/>
      <c r="CB346" s="10"/>
      <c r="CD346" s="11"/>
      <c r="CF346" s="10"/>
      <c r="CG346" s="10"/>
    </row>
    <row r="347" spans="1:85" s="4" customFormat="1" x14ac:dyDescent="0.25">
      <c r="A347" s="10"/>
      <c r="B347" s="11"/>
      <c r="D347" s="11"/>
      <c r="E347" s="11"/>
      <c r="F347" s="11"/>
      <c r="G347" s="11"/>
      <c r="H347" s="11"/>
      <c r="I347" s="11"/>
      <c r="J347" s="11"/>
      <c r="K347" s="11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2"/>
      <c r="Z347" s="10"/>
      <c r="AA347" s="10"/>
      <c r="AB347" s="10"/>
      <c r="AC347" s="10"/>
      <c r="AD347" s="10"/>
      <c r="AE347" s="10"/>
      <c r="AF347" s="10"/>
      <c r="AG347" s="12"/>
      <c r="AH347" s="10"/>
      <c r="AI347" s="10"/>
      <c r="AJ347" s="10"/>
      <c r="AK347" s="10"/>
      <c r="AL347" s="10"/>
      <c r="AM347" s="10"/>
      <c r="AN347" s="10"/>
      <c r="AO347" s="10"/>
      <c r="AP347" s="12"/>
      <c r="AQ347" s="10"/>
      <c r="AR347" s="10"/>
      <c r="AS347" s="10"/>
      <c r="AT347" s="10"/>
      <c r="AU347" s="10"/>
      <c r="AW347" s="13"/>
      <c r="AX347" s="10"/>
      <c r="AY347" s="10"/>
      <c r="AZ347" s="10"/>
      <c r="BA347" s="10"/>
      <c r="BB347" s="10"/>
      <c r="BC347" s="13"/>
      <c r="BD347" s="10"/>
      <c r="BE347" s="10"/>
      <c r="BF347" s="10"/>
      <c r="BG347" s="10"/>
      <c r="BH347" s="10"/>
      <c r="BI347" s="13"/>
      <c r="BJ347" s="10"/>
      <c r="BK347" s="10"/>
      <c r="BL347" s="10"/>
      <c r="BM347" s="10"/>
      <c r="BN347" s="10"/>
      <c r="BP347" s="14"/>
      <c r="BQ347" s="14"/>
      <c r="BR347" s="14"/>
      <c r="BT347" s="10"/>
      <c r="BU347" s="10"/>
      <c r="BV347" s="10"/>
      <c r="BW347" s="10"/>
      <c r="BX347" s="10"/>
      <c r="BY347" s="10"/>
      <c r="BZ347" s="10"/>
      <c r="CA347" s="10"/>
      <c r="CB347" s="10"/>
      <c r="CD347" s="11"/>
      <c r="CF347" s="10"/>
      <c r="CG347" s="10"/>
    </row>
    <row r="348" spans="1:85" s="4" customFormat="1" x14ac:dyDescent="0.25">
      <c r="A348" s="10"/>
      <c r="B348" s="11"/>
      <c r="D348" s="11"/>
      <c r="E348" s="11"/>
      <c r="F348" s="11"/>
      <c r="G348" s="11"/>
      <c r="H348" s="11"/>
      <c r="I348" s="11"/>
      <c r="J348" s="11"/>
      <c r="K348" s="11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2"/>
      <c r="Z348" s="10"/>
      <c r="AA348" s="10"/>
      <c r="AB348" s="10"/>
      <c r="AC348" s="10"/>
      <c r="AD348" s="10"/>
      <c r="AE348" s="10"/>
      <c r="AF348" s="10"/>
      <c r="AG348" s="12"/>
      <c r="AH348" s="10"/>
      <c r="AI348" s="10"/>
      <c r="AJ348" s="10"/>
      <c r="AK348" s="10"/>
      <c r="AL348" s="10"/>
      <c r="AM348" s="10"/>
      <c r="AN348" s="10"/>
      <c r="AO348" s="10"/>
      <c r="AP348" s="12"/>
      <c r="AQ348" s="10"/>
      <c r="AR348" s="10"/>
      <c r="AS348" s="10"/>
      <c r="AT348" s="10"/>
      <c r="AU348" s="10"/>
      <c r="AW348" s="13"/>
      <c r="AX348" s="10"/>
      <c r="AY348" s="10"/>
      <c r="AZ348" s="10"/>
      <c r="BA348" s="10"/>
      <c r="BB348" s="10"/>
      <c r="BC348" s="13"/>
      <c r="BD348" s="10"/>
      <c r="BE348" s="10"/>
      <c r="BF348" s="10"/>
      <c r="BG348" s="10"/>
      <c r="BH348" s="10"/>
      <c r="BI348" s="13"/>
      <c r="BJ348" s="10"/>
      <c r="BK348" s="10"/>
      <c r="BL348" s="10"/>
      <c r="BM348" s="10"/>
      <c r="BN348" s="10"/>
      <c r="BP348" s="14"/>
      <c r="BQ348" s="14"/>
      <c r="BR348" s="14"/>
      <c r="BT348" s="10"/>
      <c r="BU348" s="10"/>
      <c r="BV348" s="10"/>
      <c r="BW348" s="10"/>
      <c r="BX348" s="10"/>
      <c r="BY348" s="10"/>
      <c r="BZ348" s="10"/>
      <c r="CA348" s="10"/>
      <c r="CB348" s="10"/>
      <c r="CD348" s="11"/>
      <c r="CF348" s="10"/>
      <c r="CG348" s="10"/>
    </row>
    <row r="349" spans="1:85" s="4" customFormat="1" x14ac:dyDescent="0.25">
      <c r="A349" s="10"/>
      <c r="B349" s="11"/>
      <c r="D349" s="11"/>
      <c r="E349" s="11"/>
      <c r="F349" s="11"/>
      <c r="G349" s="11"/>
      <c r="H349" s="11"/>
      <c r="I349" s="11"/>
      <c r="J349" s="11"/>
      <c r="K349" s="11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2"/>
      <c r="Z349" s="10"/>
      <c r="AA349" s="10"/>
      <c r="AB349" s="10"/>
      <c r="AC349" s="10"/>
      <c r="AD349" s="10"/>
      <c r="AE349" s="10"/>
      <c r="AF349" s="10"/>
      <c r="AG349" s="12"/>
      <c r="AH349" s="10"/>
      <c r="AI349" s="10"/>
      <c r="AJ349" s="10"/>
      <c r="AK349" s="10"/>
      <c r="AL349" s="10"/>
      <c r="AM349" s="10"/>
      <c r="AN349" s="10"/>
      <c r="AO349" s="10"/>
      <c r="AP349" s="12"/>
      <c r="AQ349" s="10"/>
      <c r="AR349" s="10"/>
      <c r="AS349" s="10"/>
      <c r="AT349" s="10"/>
      <c r="AU349" s="10"/>
      <c r="AW349" s="13"/>
      <c r="AX349" s="10"/>
      <c r="AY349" s="10"/>
      <c r="AZ349" s="10"/>
      <c r="BA349" s="10"/>
      <c r="BB349" s="10"/>
      <c r="BC349" s="13"/>
      <c r="BD349" s="10"/>
      <c r="BE349" s="10"/>
      <c r="BF349" s="10"/>
      <c r="BG349" s="10"/>
      <c r="BH349" s="10"/>
      <c r="BI349" s="13"/>
      <c r="BJ349" s="10"/>
      <c r="BK349" s="10"/>
      <c r="BL349" s="10"/>
      <c r="BM349" s="10"/>
      <c r="BN349" s="10"/>
      <c r="BP349" s="14"/>
      <c r="BQ349" s="14"/>
      <c r="BR349" s="14"/>
      <c r="BT349" s="10"/>
      <c r="BU349" s="10"/>
      <c r="BV349" s="10"/>
      <c r="BW349" s="10"/>
      <c r="BX349" s="10"/>
      <c r="BY349" s="10"/>
      <c r="BZ349" s="10"/>
      <c r="CA349" s="10"/>
      <c r="CB349" s="10"/>
      <c r="CD349" s="11"/>
      <c r="CF349" s="10"/>
      <c r="CG349" s="10"/>
    </row>
    <row r="350" spans="1:85" s="4" customFormat="1" x14ac:dyDescent="0.25">
      <c r="A350" s="10"/>
      <c r="B350" s="11"/>
      <c r="D350" s="11"/>
      <c r="E350" s="11"/>
      <c r="F350" s="11"/>
      <c r="G350" s="11"/>
      <c r="H350" s="11"/>
      <c r="I350" s="11"/>
      <c r="J350" s="11"/>
      <c r="K350" s="11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2"/>
      <c r="Z350" s="10"/>
      <c r="AA350" s="10"/>
      <c r="AB350" s="10"/>
      <c r="AC350" s="10"/>
      <c r="AD350" s="10"/>
      <c r="AE350" s="10"/>
      <c r="AF350" s="10"/>
      <c r="AG350" s="12"/>
      <c r="AH350" s="10"/>
      <c r="AI350" s="10"/>
      <c r="AJ350" s="10"/>
      <c r="AK350" s="10"/>
      <c r="AL350" s="10"/>
      <c r="AM350" s="10"/>
      <c r="AN350" s="10"/>
      <c r="AO350" s="10"/>
      <c r="AP350" s="12"/>
      <c r="AQ350" s="10"/>
      <c r="AR350" s="10"/>
      <c r="AS350" s="10"/>
      <c r="AT350" s="10"/>
      <c r="AU350" s="10"/>
      <c r="AW350" s="13"/>
      <c r="AX350" s="10"/>
      <c r="AY350" s="10"/>
      <c r="AZ350" s="10"/>
      <c r="BA350" s="10"/>
      <c r="BB350" s="10"/>
      <c r="BC350" s="13"/>
      <c r="BD350" s="10"/>
      <c r="BE350" s="10"/>
      <c r="BF350" s="10"/>
      <c r="BG350" s="10"/>
      <c r="BH350" s="10"/>
      <c r="BI350" s="13"/>
      <c r="BJ350" s="10"/>
      <c r="BK350" s="10"/>
      <c r="BL350" s="10"/>
      <c r="BM350" s="10"/>
      <c r="BN350" s="10"/>
      <c r="BP350" s="14"/>
      <c r="BQ350" s="14"/>
      <c r="BR350" s="14"/>
      <c r="BT350" s="10"/>
      <c r="BU350" s="10"/>
      <c r="BV350" s="10"/>
      <c r="BW350" s="10"/>
      <c r="BX350" s="10"/>
      <c r="BY350" s="10"/>
      <c r="BZ350" s="10"/>
      <c r="CA350" s="10"/>
      <c r="CB350" s="10"/>
      <c r="CD350" s="11"/>
      <c r="CF350" s="10"/>
      <c r="CG350" s="10"/>
    </row>
    <row r="351" spans="1:85" s="4" customFormat="1" x14ac:dyDescent="0.25">
      <c r="A351" s="10"/>
      <c r="B351" s="11"/>
      <c r="D351" s="11"/>
      <c r="E351" s="11"/>
      <c r="F351" s="11"/>
      <c r="G351" s="11"/>
      <c r="H351" s="11"/>
      <c r="I351" s="11"/>
      <c r="J351" s="11"/>
      <c r="K351" s="11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2"/>
      <c r="Z351" s="10"/>
      <c r="AA351" s="10"/>
      <c r="AB351" s="10"/>
      <c r="AC351" s="10"/>
      <c r="AD351" s="10"/>
      <c r="AE351" s="10"/>
      <c r="AF351" s="10"/>
      <c r="AG351" s="12"/>
      <c r="AH351" s="10"/>
      <c r="AI351" s="10"/>
      <c r="AJ351" s="10"/>
      <c r="AK351" s="10"/>
      <c r="AL351" s="10"/>
      <c r="AM351" s="10"/>
      <c r="AN351" s="10"/>
      <c r="AO351" s="10"/>
      <c r="AP351" s="12"/>
      <c r="AQ351" s="10"/>
      <c r="AR351" s="10"/>
      <c r="AS351" s="10"/>
      <c r="AT351" s="10"/>
      <c r="AU351" s="10"/>
      <c r="AW351" s="13"/>
      <c r="AX351" s="10"/>
      <c r="AY351" s="10"/>
      <c r="AZ351" s="10"/>
      <c r="BA351" s="10"/>
      <c r="BB351" s="10"/>
      <c r="BC351" s="13"/>
      <c r="BD351" s="10"/>
      <c r="BE351" s="10"/>
      <c r="BF351" s="10"/>
      <c r="BG351" s="10"/>
      <c r="BH351" s="10"/>
      <c r="BI351" s="13"/>
      <c r="BJ351" s="10"/>
      <c r="BK351" s="10"/>
      <c r="BL351" s="10"/>
      <c r="BM351" s="10"/>
      <c r="BN351" s="10"/>
      <c r="BP351" s="14"/>
      <c r="BQ351" s="14"/>
      <c r="BR351" s="14"/>
      <c r="BT351" s="10"/>
      <c r="BU351" s="10"/>
      <c r="BV351" s="10"/>
      <c r="BW351" s="10"/>
      <c r="BX351" s="10"/>
      <c r="BY351" s="10"/>
      <c r="BZ351" s="10"/>
      <c r="CA351" s="10"/>
      <c r="CB351" s="10"/>
      <c r="CD351" s="11"/>
      <c r="CF351" s="10"/>
      <c r="CG351" s="10"/>
    </row>
    <row r="352" spans="1:85" s="4" customFormat="1" x14ac:dyDescent="0.25">
      <c r="A352" s="10"/>
      <c r="B352" s="11"/>
      <c r="D352" s="11"/>
      <c r="E352" s="11"/>
      <c r="F352" s="11"/>
      <c r="G352" s="11"/>
      <c r="H352" s="11"/>
      <c r="I352" s="11"/>
      <c r="J352" s="11"/>
      <c r="K352" s="11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2"/>
      <c r="Z352" s="10"/>
      <c r="AA352" s="10"/>
      <c r="AB352" s="10"/>
      <c r="AC352" s="10"/>
      <c r="AD352" s="10"/>
      <c r="AE352" s="10"/>
      <c r="AF352" s="10"/>
      <c r="AG352" s="12"/>
      <c r="AH352" s="10"/>
      <c r="AI352" s="10"/>
      <c r="AJ352" s="10"/>
      <c r="AK352" s="10"/>
      <c r="AL352" s="10"/>
      <c r="AM352" s="10"/>
      <c r="AN352" s="10"/>
      <c r="AO352" s="10"/>
      <c r="AP352" s="12"/>
      <c r="AQ352" s="10"/>
      <c r="AR352" s="10"/>
      <c r="AS352" s="10"/>
      <c r="AT352" s="10"/>
      <c r="AU352" s="10"/>
      <c r="AW352" s="13"/>
      <c r="AX352" s="10"/>
      <c r="AY352" s="10"/>
      <c r="AZ352" s="10"/>
      <c r="BA352" s="10"/>
      <c r="BB352" s="10"/>
      <c r="BC352" s="13"/>
      <c r="BD352" s="10"/>
      <c r="BE352" s="10"/>
      <c r="BF352" s="10"/>
      <c r="BG352" s="10"/>
      <c r="BH352" s="10"/>
      <c r="BI352" s="13"/>
      <c r="BJ352" s="10"/>
      <c r="BK352" s="10"/>
      <c r="BL352" s="10"/>
      <c r="BM352" s="10"/>
      <c r="BN352" s="10"/>
      <c r="BP352" s="14"/>
      <c r="BQ352" s="14"/>
      <c r="BR352" s="14"/>
      <c r="BT352" s="10"/>
      <c r="BU352" s="10"/>
      <c r="BV352" s="10"/>
      <c r="BW352" s="10"/>
      <c r="BX352" s="10"/>
      <c r="BY352" s="10"/>
      <c r="BZ352" s="10"/>
      <c r="CA352" s="10"/>
      <c r="CB352" s="10"/>
      <c r="CD352" s="11"/>
      <c r="CF352" s="10"/>
      <c r="CG352" s="10"/>
    </row>
    <row r="353" spans="1:85" s="4" customFormat="1" x14ac:dyDescent="0.25">
      <c r="A353" s="10"/>
      <c r="B353" s="11"/>
      <c r="D353" s="11"/>
      <c r="E353" s="11"/>
      <c r="F353" s="11"/>
      <c r="G353" s="11"/>
      <c r="H353" s="11"/>
      <c r="I353" s="11"/>
      <c r="J353" s="11"/>
      <c r="K353" s="11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2"/>
      <c r="Z353" s="10"/>
      <c r="AA353" s="10"/>
      <c r="AB353" s="10"/>
      <c r="AC353" s="10"/>
      <c r="AD353" s="10"/>
      <c r="AE353" s="10"/>
      <c r="AF353" s="10"/>
      <c r="AG353" s="12"/>
      <c r="AH353" s="10"/>
      <c r="AI353" s="10"/>
      <c r="AJ353" s="10"/>
      <c r="AK353" s="10"/>
      <c r="AL353" s="10"/>
      <c r="AM353" s="10"/>
      <c r="AN353" s="10"/>
      <c r="AO353" s="10"/>
      <c r="AP353" s="12"/>
      <c r="AQ353" s="10"/>
      <c r="AR353" s="10"/>
      <c r="AS353" s="10"/>
      <c r="AT353" s="10"/>
      <c r="AU353" s="10"/>
      <c r="AW353" s="13"/>
      <c r="AX353" s="10"/>
      <c r="AY353" s="10"/>
      <c r="AZ353" s="10"/>
      <c r="BA353" s="10"/>
      <c r="BB353" s="10"/>
      <c r="BC353" s="13"/>
      <c r="BD353" s="10"/>
      <c r="BE353" s="10"/>
      <c r="BF353" s="10"/>
      <c r="BG353" s="10"/>
      <c r="BH353" s="10"/>
      <c r="BI353" s="13"/>
      <c r="BJ353" s="10"/>
      <c r="BK353" s="10"/>
      <c r="BL353" s="10"/>
      <c r="BM353" s="10"/>
      <c r="BN353" s="10"/>
      <c r="BP353" s="14"/>
      <c r="BQ353" s="14"/>
      <c r="BR353" s="14"/>
      <c r="BT353" s="10"/>
      <c r="BU353" s="10"/>
      <c r="BV353" s="10"/>
      <c r="BW353" s="10"/>
      <c r="BX353" s="10"/>
      <c r="BY353" s="10"/>
      <c r="BZ353" s="10"/>
      <c r="CA353" s="10"/>
      <c r="CB353" s="10"/>
      <c r="CD353" s="11"/>
      <c r="CF353" s="10"/>
      <c r="CG353" s="10"/>
    </row>
    <row r="354" spans="1:85" s="4" customFormat="1" x14ac:dyDescent="0.25">
      <c r="A354" s="10"/>
      <c r="B354" s="11"/>
      <c r="D354" s="11"/>
      <c r="E354" s="11"/>
      <c r="F354" s="11"/>
      <c r="G354" s="11"/>
      <c r="H354" s="11"/>
      <c r="I354" s="11"/>
      <c r="J354" s="11"/>
      <c r="K354" s="11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2"/>
      <c r="Z354" s="10"/>
      <c r="AA354" s="10"/>
      <c r="AB354" s="10"/>
      <c r="AC354" s="10"/>
      <c r="AD354" s="10"/>
      <c r="AE354" s="10"/>
      <c r="AF354" s="10"/>
      <c r="AG354" s="12"/>
      <c r="AH354" s="10"/>
      <c r="AI354" s="10"/>
      <c r="AJ354" s="10"/>
      <c r="AK354" s="10"/>
      <c r="AL354" s="10"/>
      <c r="AM354" s="10"/>
      <c r="AN354" s="10"/>
      <c r="AO354" s="10"/>
      <c r="AP354" s="12"/>
      <c r="AQ354" s="10"/>
      <c r="AR354" s="10"/>
      <c r="AS354" s="10"/>
      <c r="AT354" s="10"/>
      <c r="AU354" s="10"/>
      <c r="AW354" s="13"/>
      <c r="AX354" s="10"/>
      <c r="AY354" s="10"/>
      <c r="AZ354" s="10"/>
      <c r="BA354" s="10"/>
      <c r="BB354" s="10"/>
      <c r="BC354" s="13"/>
      <c r="BD354" s="10"/>
      <c r="BE354" s="10"/>
      <c r="BF354" s="10"/>
      <c r="BG354" s="10"/>
      <c r="BH354" s="10"/>
      <c r="BI354" s="13"/>
      <c r="BJ354" s="10"/>
      <c r="BK354" s="10"/>
      <c r="BL354" s="10"/>
      <c r="BM354" s="10"/>
      <c r="BN354" s="10"/>
      <c r="BP354" s="14"/>
      <c r="BQ354" s="14"/>
      <c r="BR354" s="14"/>
      <c r="BT354" s="10"/>
      <c r="BU354" s="10"/>
      <c r="BV354" s="10"/>
      <c r="BW354" s="10"/>
      <c r="BX354" s="10"/>
      <c r="BY354" s="10"/>
      <c r="BZ354" s="10"/>
      <c r="CA354" s="10"/>
      <c r="CB354" s="10"/>
      <c r="CD354" s="11"/>
      <c r="CF354" s="10"/>
      <c r="CG354" s="10"/>
    </row>
    <row r="355" spans="1:85" s="4" customFormat="1" x14ac:dyDescent="0.25">
      <c r="A355" s="10"/>
      <c r="B355" s="11"/>
      <c r="D355" s="11"/>
      <c r="E355" s="11"/>
      <c r="F355" s="11"/>
      <c r="G355" s="11"/>
      <c r="H355" s="11"/>
      <c r="I355" s="11"/>
      <c r="J355" s="11"/>
      <c r="K355" s="11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2"/>
      <c r="Z355" s="10"/>
      <c r="AA355" s="10"/>
      <c r="AB355" s="10"/>
      <c r="AC355" s="10"/>
      <c r="AD355" s="10"/>
      <c r="AE355" s="10"/>
      <c r="AF355" s="10"/>
      <c r="AG355" s="12"/>
      <c r="AH355" s="10"/>
      <c r="AI355" s="10"/>
      <c r="AJ355" s="10"/>
      <c r="AK355" s="10"/>
      <c r="AL355" s="10"/>
      <c r="AM355" s="10"/>
      <c r="AN355" s="10"/>
      <c r="AO355" s="10"/>
      <c r="AP355" s="12"/>
      <c r="AQ355" s="10"/>
      <c r="AR355" s="10"/>
      <c r="AS355" s="10"/>
      <c r="AT355" s="10"/>
      <c r="AU355" s="10"/>
      <c r="AW355" s="13"/>
      <c r="AX355" s="10"/>
      <c r="AY355" s="10"/>
      <c r="AZ355" s="10"/>
      <c r="BA355" s="10"/>
      <c r="BB355" s="10"/>
      <c r="BC355" s="13"/>
      <c r="BD355" s="10"/>
      <c r="BE355" s="10"/>
      <c r="BF355" s="10"/>
      <c r="BG355" s="10"/>
      <c r="BH355" s="10"/>
      <c r="BI355" s="13"/>
      <c r="BJ355" s="10"/>
      <c r="BK355" s="10"/>
      <c r="BL355" s="10"/>
      <c r="BM355" s="10"/>
      <c r="BN355" s="10"/>
      <c r="BP355" s="14"/>
      <c r="BQ355" s="14"/>
      <c r="BR355" s="14"/>
      <c r="BT355" s="10"/>
      <c r="BU355" s="10"/>
      <c r="BV355" s="10"/>
      <c r="BW355" s="10"/>
      <c r="BX355" s="10"/>
      <c r="BY355" s="10"/>
      <c r="BZ355" s="10"/>
      <c r="CA355" s="10"/>
      <c r="CB355" s="10"/>
      <c r="CD355" s="11"/>
      <c r="CF355" s="10"/>
      <c r="CG355" s="10"/>
    </row>
    <row r="356" spans="1:85" s="4" customFormat="1" x14ac:dyDescent="0.25">
      <c r="A356" s="10"/>
      <c r="B356" s="11"/>
      <c r="D356" s="11"/>
      <c r="E356" s="11"/>
      <c r="F356" s="11"/>
      <c r="G356" s="11"/>
      <c r="H356" s="11"/>
      <c r="I356" s="11"/>
      <c r="J356" s="11"/>
      <c r="K356" s="11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2"/>
      <c r="Z356" s="10"/>
      <c r="AA356" s="10"/>
      <c r="AB356" s="10"/>
      <c r="AC356" s="10"/>
      <c r="AD356" s="10"/>
      <c r="AE356" s="10"/>
      <c r="AF356" s="10"/>
      <c r="AG356" s="12"/>
      <c r="AH356" s="10"/>
      <c r="AI356" s="10"/>
      <c r="AJ356" s="10"/>
      <c r="AK356" s="10"/>
      <c r="AL356" s="10"/>
      <c r="AM356" s="10"/>
      <c r="AN356" s="10"/>
      <c r="AO356" s="10"/>
      <c r="AP356" s="12"/>
      <c r="AQ356" s="10"/>
      <c r="AR356" s="10"/>
      <c r="AS356" s="10"/>
      <c r="AT356" s="10"/>
      <c r="AU356" s="10"/>
      <c r="AW356" s="13"/>
      <c r="AX356" s="10"/>
      <c r="AY356" s="10"/>
      <c r="AZ356" s="10"/>
      <c r="BA356" s="10"/>
      <c r="BB356" s="10"/>
      <c r="BC356" s="13"/>
      <c r="BD356" s="10"/>
      <c r="BE356" s="10"/>
      <c r="BF356" s="10"/>
      <c r="BG356" s="10"/>
      <c r="BH356" s="10"/>
      <c r="BI356" s="13"/>
      <c r="BJ356" s="10"/>
      <c r="BK356" s="10"/>
      <c r="BL356" s="10"/>
      <c r="BM356" s="10"/>
      <c r="BN356" s="10"/>
      <c r="BP356" s="14"/>
      <c r="BQ356" s="14"/>
      <c r="BR356" s="14"/>
      <c r="BT356" s="10"/>
      <c r="BU356" s="10"/>
      <c r="BV356" s="10"/>
      <c r="BW356" s="10"/>
      <c r="BX356" s="10"/>
      <c r="BY356" s="10"/>
      <c r="BZ356" s="10"/>
      <c r="CA356" s="10"/>
      <c r="CB356" s="10"/>
      <c r="CD356" s="11"/>
      <c r="CF356" s="10"/>
      <c r="CG356" s="10"/>
    </row>
    <row r="357" spans="1:85" s="4" customFormat="1" x14ac:dyDescent="0.25">
      <c r="A357" s="10"/>
      <c r="B357" s="11"/>
      <c r="D357" s="11"/>
      <c r="E357" s="11"/>
      <c r="F357" s="11"/>
      <c r="G357" s="11"/>
      <c r="H357" s="11"/>
      <c r="I357" s="11"/>
      <c r="J357" s="11"/>
      <c r="K357" s="11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2"/>
      <c r="Z357" s="10"/>
      <c r="AA357" s="10"/>
      <c r="AB357" s="10"/>
      <c r="AC357" s="10"/>
      <c r="AD357" s="10"/>
      <c r="AE357" s="10"/>
      <c r="AF357" s="10"/>
      <c r="AG357" s="12"/>
      <c r="AH357" s="10"/>
      <c r="AI357" s="10"/>
      <c r="AJ357" s="10"/>
      <c r="AK357" s="10"/>
      <c r="AL357" s="10"/>
      <c r="AM357" s="10"/>
      <c r="AN357" s="10"/>
      <c r="AO357" s="10"/>
      <c r="AP357" s="12"/>
      <c r="AQ357" s="10"/>
      <c r="AR357" s="10"/>
      <c r="AS357" s="10"/>
      <c r="AT357" s="10"/>
      <c r="AU357" s="10"/>
      <c r="AW357" s="13"/>
      <c r="AX357" s="10"/>
      <c r="AY357" s="10"/>
      <c r="AZ357" s="10"/>
      <c r="BA357" s="10"/>
      <c r="BB357" s="10"/>
      <c r="BC357" s="13"/>
      <c r="BD357" s="10"/>
      <c r="BE357" s="10"/>
      <c r="BF357" s="10"/>
      <c r="BG357" s="10"/>
      <c r="BH357" s="10"/>
      <c r="BI357" s="13"/>
      <c r="BJ357" s="10"/>
      <c r="BK357" s="10"/>
      <c r="BL357" s="10"/>
      <c r="BM357" s="10"/>
      <c r="BN357" s="10"/>
      <c r="BP357" s="14"/>
      <c r="BQ357" s="14"/>
      <c r="BR357" s="14"/>
      <c r="BT357" s="10"/>
      <c r="BU357" s="10"/>
      <c r="BV357" s="10"/>
      <c r="BW357" s="10"/>
      <c r="BX357" s="10"/>
      <c r="BY357" s="10"/>
      <c r="BZ357" s="10"/>
      <c r="CA357" s="10"/>
      <c r="CB357" s="10"/>
      <c r="CD357" s="11"/>
      <c r="CF357" s="10"/>
      <c r="CG357" s="10"/>
    </row>
    <row r="358" spans="1:85" s="4" customFormat="1" x14ac:dyDescent="0.25">
      <c r="A358" s="10"/>
      <c r="B358" s="11"/>
      <c r="D358" s="11"/>
      <c r="E358" s="11"/>
      <c r="F358" s="11"/>
      <c r="G358" s="11"/>
      <c r="H358" s="11"/>
      <c r="I358" s="11"/>
      <c r="J358" s="11"/>
      <c r="K358" s="11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2"/>
      <c r="Z358" s="10"/>
      <c r="AA358" s="10"/>
      <c r="AB358" s="10"/>
      <c r="AC358" s="10"/>
      <c r="AD358" s="10"/>
      <c r="AE358" s="10"/>
      <c r="AF358" s="10"/>
      <c r="AG358" s="12"/>
      <c r="AH358" s="10"/>
      <c r="AI358" s="10"/>
      <c r="AJ358" s="10"/>
      <c r="AK358" s="10"/>
      <c r="AL358" s="10"/>
      <c r="AM358" s="10"/>
      <c r="AN358" s="10"/>
      <c r="AO358" s="10"/>
      <c r="AP358" s="12"/>
      <c r="AQ358" s="10"/>
      <c r="AR358" s="10"/>
      <c r="AS358" s="10"/>
      <c r="AT358" s="10"/>
      <c r="AU358" s="10"/>
      <c r="AW358" s="13"/>
      <c r="AX358" s="10"/>
      <c r="AY358" s="10"/>
      <c r="AZ358" s="10"/>
      <c r="BA358" s="10"/>
      <c r="BB358" s="10"/>
      <c r="BC358" s="13"/>
      <c r="BD358" s="10"/>
      <c r="BE358" s="10"/>
      <c r="BF358" s="10"/>
      <c r="BG358" s="10"/>
      <c r="BH358" s="10"/>
      <c r="BI358" s="13"/>
      <c r="BJ358" s="10"/>
      <c r="BK358" s="10"/>
      <c r="BL358" s="10"/>
      <c r="BM358" s="10"/>
      <c r="BN358" s="10"/>
      <c r="BP358" s="14"/>
      <c r="BQ358" s="14"/>
      <c r="BR358" s="14"/>
      <c r="BT358" s="10"/>
      <c r="BU358" s="10"/>
      <c r="BV358" s="10"/>
      <c r="BW358" s="10"/>
      <c r="BX358" s="10"/>
      <c r="BY358" s="10"/>
      <c r="BZ358" s="10"/>
      <c r="CA358" s="10"/>
      <c r="CB358" s="10"/>
      <c r="CD358" s="11"/>
      <c r="CF358" s="10"/>
      <c r="CG358" s="10"/>
    </row>
    <row r="359" spans="1:85" s="4" customFormat="1" x14ac:dyDescent="0.25">
      <c r="A359" s="10"/>
      <c r="B359" s="11"/>
      <c r="D359" s="11"/>
      <c r="E359" s="11"/>
      <c r="F359" s="11"/>
      <c r="G359" s="11"/>
      <c r="H359" s="11"/>
      <c r="I359" s="11"/>
      <c r="J359" s="11"/>
      <c r="K359" s="11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2"/>
      <c r="Z359" s="10"/>
      <c r="AA359" s="10"/>
      <c r="AB359" s="10"/>
      <c r="AC359" s="10"/>
      <c r="AD359" s="10"/>
      <c r="AE359" s="10"/>
      <c r="AF359" s="10"/>
      <c r="AG359" s="12"/>
      <c r="AH359" s="10"/>
      <c r="AI359" s="10"/>
      <c r="AJ359" s="10"/>
      <c r="AK359" s="10"/>
      <c r="AL359" s="10"/>
      <c r="AM359" s="10"/>
      <c r="AN359" s="10"/>
      <c r="AO359" s="10"/>
      <c r="AP359" s="12"/>
      <c r="AQ359" s="10"/>
      <c r="AR359" s="10"/>
      <c r="AS359" s="10"/>
      <c r="AT359" s="10"/>
      <c r="AU359" s="10"/>
      <c r="AW359" s="13"/>
      <c r="AX359" s="10"/>
      <c r="AY359" s="10"/>
      <c r="AZ359" s="10"/>
      <c r="BA359" s="10"/>
      <c r="BB359" s="10"/>
      <c r="BC359" s="13"/>
      <c r="BD359" s="10"/>
      <c r="BE359" s="10"/>
      <c r="BF359" s="10"/>
      <c r="BG359" s="10"/>
      <c r="BH359" s="10"/>
      <c r="BI359" s="13"/>
      <c r="BJ359" s="10"/>
      <c r="BK359" s="10"/>
      <c r="BL359" s="10"/>
      <c r="BM359" s="10"/>
      <c r="BN359" s="10"/>
      <c r="BP359" s="14"/>
      <c r="BQ359" s="14"/>
      <c r="BR359" s="14"/>
      <c r="BT359" s="10"/>
      <c r="BU359" s="10"/>
      <c r="BV359" s="10"/>
      <c r="BW359" s="10"/>
      <c r="BX359" s="10"/>
      <c r="BY359" s="10"/>
      <c r="BZ359" s="10"/>
      <c r="CA359" s="10"/>
      <c r="CB359" s="10"/>
      <c r="CD359" s="11"/>
      <c r="CF359" s="10"/>
      <c r="CG359" s="10"/>
    </row>
    <row r="360" spans="1:85" s="4" customFormat="1" x14ac:dyDescent="0.25">
      <c r="A360" s="10"/>
      <c r="B360" s="11"/>
      <c r="D360" s="11"/>
      <c r="E360" s="11"/>
      <c r="F360" s="11"/>
      <c r="G360" s="11"/>
      <c r="H360" s="11"/>
      <c r="I360" s="11"/>
      <c r="J360" s="11"/>
      <c r="K360" s="11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2"/>
      <c r="Z360" s="10"/>
      <c r="AA360" s="10"/>
      <c r="AB360" s="10"/>
      <c r="AC360" s="10"/>
      <c r="AD360" s="10"/>
      <c r="AE360" s="10"/>
      <c r="AF360" s="10"/>
      <c r="AG360" s="12"/>
      <c r="AH360" s="10"/>
      <c r="AI360" s="10"/>
      <c r="AJ360" s="10"/>
      <c r="AK360" s="10"/>
      <c r="AL360" s="10"/>
      <c r="AM360" s="10"/>
      <c r="AN360" s="10"/>
      <c r="AO360" s="10"/>
      <c r="AP360" s="12"/>
      <c r="AQ360" s="10"/>
      <c r="AR360" s="10"/>
      <c r="AS360" s="10"/>
      <c r="AT360" s="10"/>
      <c r="AU360" s="10"/>
      <c r="AW360" s="13"/>
      <c r="AX360" s="10"/>
      <c r="AY360" s="10"/>
      <c r="AZ360" s="10"/>
      <c r="BA360" s="10"/>
      <c r="BB360" s="10"/>
      <c r="BC360" s="13"/>
      <c r="BD360" s="10"/>
      <c r="BE360" s="10"/>
      <c r="BF360" s="10"/>
      <c r="BG360" s="10"/>
      <c r="BH360" s="10"/>
      <c r="BI360" s="13"/>
      <c r="BJ360" s="10"/>
      <c r="BK360" s="10"/>
      <c r="BL360" s="10"/>
      <c r="BM360" s="10"/>
      <c r="BN360" s="10"/>
      <c r="BP360" s="14"/>
      <c r="BQ360" s="14"/>
      <c r="BR360" s="14"/>
      <c r="BT360" s="10"/>
      <c r="BU360" s="10"/>
      <c r="BV360" s="10"/>
      <c r="BW360" s="10"/>
      <c r="BX360" s="10"/>
      <c r="BY360" s="10"/>
      <c r="BZ360" s="10"/>
      <c r="CA360" s="10"/>
      <c r="CB360" s="10"/>
      <c r="CD360" s="11"/>
      <c r="CF360" s="10"/>
      <c r="CG360" s="10"/>
    </row>
    <row r="361" spans="1:85" s="4" customFormat="1" x14ac:dyDescent="0.25">
      <c r="A361" s="10"/>
      <c r="B361" s="11"/>
      <c r="D361" s="11"/>
      <c r="E361" s="11"/>
      <c r="F361" s="11"/>
      <c r="G361" s="11"/>
      <c r="H361" s="11"/>
      <c r="I361" s="11"/>
      <c r="J361" s="11"/>
      <c r="K361" s="11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2"/>
      <c r="Z361" s="10"/>
      <c r="AA361" s="10"/>
      <c r="AB361" s="10"/>
      <c r="AC361" s="10"/>
      <c r="AD361" s="10"/>
      <c r="AE361" s="10"/>
      <c r="AF361" s="10"/>
      <c r="AG361" s="12"/>
      <c r="AH361" s="10"/>
      <c r="AI361" s="10"/>
      <c r="AJ361" s="10"/>
      <c r="AK361" s="10"/>
      <c r="AL361" s="10"/>
      <c r="AM361" s="10"/>
      <c r="AN361" s="10"/>
      <c r="AO361" s="10"/>
      <c r="AP361" s="12"/>
      <c r="AQ361" s="10"/>
      <c r="AR361" s="10"/>
      <c r="AS361" s="10"/>
      <c r="AT361" s="10"/>
      <c r="AU361" s="10"/>
      <c r="AW361" s="13"/>
      <c r="AX361" s="10"/>
      <c r="AY361" s="10"/>
      <c r="AZ361" s="10"/>
      <c r="BA361" s="10"/>
      <c r="BB361" s="10"/>
      <c r="BC361" s="13"/>
      <c r="BD361" s="10"/>
      <c r="BE361" s="10"/>
      <c r="BF361" s="10"/>
      <c r="BG361" s="10"/>
      <c r="BH361" s="10"/>
      <c r="BI361" s="13"/>
      <c r="BJ361" s="10"/>
      <c r="BK361" s="10"/>
      <c r="BL361" s="10"/>
      <c r="BM361" s="10"/>
      <c r="BN361" s="10"/>
      <c r="BP361" s="14"/>
      <c r="BQ361" s="14"/>
      <c r="BR361" s="14"/>
      <c r="BT361" s="10"/>
      <c r="BU361" s="10"/>
      <c r="BV361" s="10"/>
      <c r="BW361" s="10"/>
      <c r="BX361" s="10"/>
      <c r="BY361" s="10"/>
      <c r="BZ361" s="10"/>
      <c r="CA361" s="10"/>
      <c r="CB361" s="10"/>
      <c r="CD361" s="11"/>
      <c r="CF361" s="10"/>
      <c r="CG361" s="10"/>
    </row>
    <row r="362" spans="1:85" s="4" customFormat="1" x14ac:dyDescent="0.25">
      <c r="A362" s="10"/>
      <c r="B362" s="11"/>
      <c r="D362" s="11"/>
      <c r="E362" s="11"/>
      <c r="F362" s="11"/>
      <c r="G362" s="11"/>
      <c r="H362" s="11"/>
      <c r="I362" s="11"/>
      <c r="J362" s="11"/>
      <c r="K362" s="11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2"/>
      <c r="Z362" s="10"/>
      <c r="AA362" s="10"/>
      <c r="AB362" s="10"/>
      <c r="AC362" s="10"/>
      <c r="AD362" s="10"/>
      <c r="AE362" s="10"/>
      <c r="AF362" s="10"/>
      <c r="AG362" s="12"/>
      <c r="AH362" s="10"/>
      <c r="AI362" s="10"/>
      <c r="AJ362" s="10"/>
      <c r="AK362" s="10"/>
      <c r="AL362" s="10"/>
      <c r="AM362" s="10"/>
      <c r="AN362" s="10"/>
      <c r="AO362" s="10"/>
      <c r="AP362" s="12"/>
      <c r="AQ362" s="10"/>
      <c r="AR362" s="10"/>
      <c r="AS362" s="10"/>
      <c r="AT362" s="10"/>
      <c r="AU362" s="10"/>
      <c r="AW362" s="13"/>
      <c r="AX362" s="10"/>
      <c r="AY362" s="10"/>
      <c r="AZ362" s="10"/>
      <c r="BA362" s="10"/>
      <c r="BB362" s="10"/>
      <c r="BC362" s="13"/>
      <c r="BD362" s="10"/>
      <c r="BE362" s="10"/>
      <c r="BF362" s="10"/>
      <c r="BG362" s="10"/>
      <c r="BH362" s="10"/>
      <c r="BI362" s="13"/>
      <c r="BJ362" s="10"/>
      <c r="BK362" s="10"/>
      <c r="BL362" s="10"/>
      <c r="BM362" s="10"/>
      <c r="BN362" s="10"/>
      <c r="BP362" s="14"/>
      <c r="BQ362" s="14"/>
      <c r="BR362" s="14"/>
      <c r="BT362" s="10"/>
      <c r="BU362" s="10"/>
      <c r="BV362" s="10"/>
      <c r="BW362" s="10"/>
      <c r="BX362" s="10"/>
      <c r="BY362" s="10"/>
      <c r="BZ362" s="10"/>
      <c r="CA362" s="10"/>
      <c r="CB362" s="10"/>
      <c r="CD362" s="11"/>
      <c r="CF362" s="10"/>
      <c r="CG362" s="10"/>
    </row>
    <row r="363" spans="1:85" s="4" customFormat="1" x14ac:dyDescent="0.25">
      <c r="A363" s="10"/>
      <c r="B363" s="11"/>
      <c r="D363" s="11"/>
      <c r="E363" s="11"/>
      <c r="F363" s="11"/>
      <c r="G363" s="11"/>
      <c r="H363" s="11"/>
      <c r="I363" s="11"/>
      <c r="J363" s="11"/>
      <c r="K363" s="11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2"/>
      <c r="Z363" s="10"/>
      <c r="AA363" s="10"/>
      <c r="AB363" s="10"/>
      <c r="AC363" s="10"/>
      <c r="AD363" s="10"/>
      <c r="AE363" s="10"/>
      <c r="AF363" s="10"/>
      <c r="AG363" s="12"/>
      <c r="AH363" s="10"/>
      <c r="AI363" s="10"/>
      <c r="AJ363" s="10"/>
      <c r="AK363" s="10"/>
      <c r="AL363" s="10"/>
      <c r="AM363" s="10"/>
      <c r="AN363" s="10"/>
      <c r="AO363" s="10"/>
      <c r="AP363" s="12"/>
      <c r="AQ363" s="10"/>
      <c r="AR363" s="10"/>
      <c r="AS363" s="10"/>
      <c r="AT363" s="10"/>
      <c r="AU363" s="10"/>
      <c r="AW363" s="13"/>
      <c r="AX363" s="10"/>
      <c r="AY363" s="10"/>
      <c r="AZ363" s="10"/>
      <c r="BA363" s="10"/>
      <c r="BB363" s="10"/>
      <c r="BC363" s="13"/>
      <c r="BD363" s="10"/>
      <c r="BE363" s="10"/>
      <c r="BF363" s="10"/>
      <c r="BG363" s="10"/>
      <c r="BH363" s="10"/>
      <c r="BI363" s="13"/>
      <c r="BJ363" s="10"/>
      <c r="BK363" s="10"/>
      <c r="BL363" s="10"/>
      <c r="BM363" s="10"/>
      <c r="BN363" s="10"/>
      <c r="BP363" s="14"/>
      <c r="BQ363" s="14"/>
      <c r="BR363" s="14"/>
      <c r="BT363" s="10"/>
      <c r="BU363" s="10"/>
      <c r="BV363" s="10"/>
      <c r="BW363" s="10"/>
      <c r="BX363" s="10"/>
      <c r="BY363" s="10"/>
      <c r="BZ363" s="10"/>
      <c r="CA363" s="10"/>
      <c r="CB363" s="10"/>
      <c r="CD363" s="11"/>
      <c r="CF363" s="10"/>
      <c r="CG363" s="10"/>
    </row>
    <row r="364" spans="1:85" s="4" customFormat="1" x14ac:dyDescent="0.25">
      <c r="A364" s="10"/>
      <c r="B364" s="11"/>
      <c r="D364" s="11"/>
      <c r="E364" s="11"/>
      <c r="F364" s="11"/>
      <c r="G364" s="11"/>
      <c r="H364" s="11"/>
      <c r="I364" s="11"/>
      <c r="J364" s="11"/>
      <c r="K364" s="11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2"/>
      <c r="Z364" s="10"/>
      <c r="AA364" s="10"/>
      <c r="AB364" s="10"/>
      <c r="AC364" s="10"/>
      <c r="AD364" s="10"/>
      <c r="AE364" s="10"/>
      <c r="AF364" s="10"/>
      <c r="AG364" s="12"/>
      <c r="AH364" s="10"/>
      <c r="AI364" s="10"/>
      <c r="AJ364" s="10"/>
      <c r="AK364" s="10"/>
      <c r="AL364" s="10"/>
      <c r="AM364" s="10"/>
      <c r="AN364" s="10"/>
      <c r="AO364" s="10"/>
      <c r="AP364" s="12"/>
      <c r="AQ364" s="10"/>
      <c r="AR364" s="10"/>
      <c r="AS364" s="10"/>
      <c r="AT364" s="10"/>
      <c r="AU364" s="10"/>
      <c r="AW364" s="13"/>
      <c r="AX364" s="10"/>
      <c r="AY364" s="10"/>
      <c r="AZ364" s="10"/>
      <c r="BA364" s="10"/>
      <c r="BB364" s="10"/>
      <c r="BC364" s="13"/>
      <c r="BD364" s="10"/>
      <c r="BE364" s="10"/>
      <c r="BF364" s="10"/>
      <c r="BG364" s="10"/>
      <c r="BH364" s="10"/>
      <c r="BI364" s="13"/>
      <c r="BJ364" s="10"/>
      <c r="BK364" s="10"/>
      <c r="BL364" s="10"/>
      <c r="BM364" s="10"/>
      <c r="BN364" s="10"/>
      <c r="BP364" s="14"/>
      <c r="BQ364" s="14"/>
      <c r="BR364" s="14"/>
      <c r="BT364" s="10"/>
      <c r="BU364" s="10"/>
      <c r="BV364" s="10"/>
      <c r="BW364" s="10"/>
      <c r="BX364" s="10"/>
      <c r="BY364" s="10"/>
      <c r="BZ364" s="10"/>
      <c r="CA364" s="10"/>
      <c r="CB364" s="10"/>
      <c r="CD364" s="11"/>
      <c r="CF364" s="10"/>
      <c r="CG364" s="10"/>
    </row>
    <row r="365" spans="1:85" s="4" customFormat="1" x14ac:dyDescent="0.25">
      <c r="A365" s="10"/>
      <c r="B365" s="11"/>
      <c r="D365" s="11"/>
      <c r="E365" s="11"/>
      <c r="F365" s="11"/>
      <c r="G365" s="11"/>
      <c r="H365" s="11"/>
      <c r="I365" s="11"/>
      <c r="J365" s="11"/>
      <c r="K365" s="11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2"/>
      <c r="Z365" s="10"/>
      <c r="AA365" s="10"/>
      <c r="AB365" s="10"/>
      <c r="AC365" s="10"/>
      <c r="AD365" s="10"/>
      <c r="AE365" s="10"/>
      <c r="AF365" s="10"/>
      <c r="AG365" s="12"/>
      <c r="AH365" s="10"/>
      <c r="AI365" s="10"/>
      <c r="AJ365" s="10"/>
      <c r="AK365" s="10"/>
      <c r="AL365" s="10"/>
      <c r="AM365" s="10"/>
      <c r="AN365" s="10"/>
      <c r="AO365" s="10"/>
      <c r="AP365" s="12"/>
      <c r="AQ365" s="10"/>
      <c r="AR365" s="10"/>
      <c r="AS365" s="10"/>
      <c r="AT365" s="10"/>
      <c r="AU365" s="10"/>
      <c r="AW365" s="13"/>
      <c r="AX365" s="10"/>
      <c r="AY365" s="10"/>
      <c r="AZ365" s="10"/>
      <c r="BA365" s="10"/>
      <c r="BB365" s="10"/>
      <c r="BC365" s="13"/>
      <c r="BD365" s="10"/>
      <c r="BE365" s="10"/>
      <c r="BF365" s="10"/>
      <c r="BG365" s="10"/>
      <c r="BH365" s="10"/>
      <c r="BI365" s="13"/>
      <c r="BJ365" s="10"/>
      <c r="BK365" s="10"/>
      <c r="BL365" s="10"/>
      <c r="BM365" s="10"/>
      <c r="BN365" s="10"/>
      <c r="BP365" s="14"/>
      <c r="BQ365" s="14"/>
      <c r="BR365" s="14"/>
      <c r="BT365" s="10"/>
      <c r="BU365" s="10"/>
      <c r="BV365" s="10"/>
      <c r="BW365" s="10"/>
      <c r="BX365" s="10"/>
      <c r="BY365" s="10"/>
      <c r="BZ365" s="10"/>
      <c r="CA365" s="10"/>
      <c r="CB365" s="10"/>
      <c r="CD365" s="11"/>
      <c r="CF365" s="10"/>
      <c r="CG365" s="10"/>
    </row>
    <row r="366" spans="1:85" s="4" customFormat="1" x14ac:dyDescent="0.25">
      <c r="A366" s="10"/>
      <c r="B366" s="11"/>
      <c r="D366" s="11"/>
      <c r="E366" s="11"/>
      <c r="F366" s="11"/>
      <c r="G366" s="11"/>
      <c r="H366" s="11"/>
      <c r="I366" s="11"/>
      <c r="J366" s="11"/>
      <c r="K366" s="11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2"/>
      <c r="Z366" s="10"/>
      <c r="AA366" s="10"/>
      <c r="AB366" s="10"/>
      <c r="AC366" s="10"/>
      <c r="AD366" s="10"/>
      <c r="AE366" s="10"/>
      <c r="AF366" s="10"/>
      <c r="AG366" s="12"/>
      <c r="AH366" s="10"/>
      <c r="AI366" s="10"/>
      <c r="AJ366" s="10"/>
      <c r="AK366" s="10"/>
      <c r="AL366" s="10"/>
      <c r="AM366" s="10"/>
      <c r="AN366" s="10"/>
      <c r="AO366" s="10"/>
      <c r="AP366" s="12"/>
      <c r="AQ366" s="10"/>
      <c r="AR366" s="10"/>
      <c r="AS366" s="10"/>
      <c r="AT366" s="10"/>
      <c r="AU366" s="10"/>
      <c r="AW366" s="13"/>
      <c r="AX366" s="10"/>
      <c r="AY366" s="10"/>
      <c r="AZ366" s="10"/>
      <c r="BA366" s="10"/>
      <c r="BB366" s="10"/>
      <c r="BC366" s="13"/>
      <c r="BD366" s="10"/>
      <c r="BE366" s="10"/>
      <c r="BF366" s="10"/>
      <c r="BG366" s="10"/>
      <c r="BH366" s="10"/>
      <c r="BI366" s="13"/>
      <c r="BJ366" s="10"/>
      <c r="BK366" s="10"/>
      <c r="BL366" s="10"/>
      <c r="BM366" s="10"/>
      <c r="BN366" s="10"/>
      <c r="BP366" s="14"/>
      <c r="BQ366" s="14"/>
      <c r="BR366" s="14"/>
      <c r="BT366" s="10"/>
      <c r="BU366" s="10"/>
      <c r="BV366" s="10"/>
      <c r="BW366" s="10"/>
      <c r="BX366" s="10"/>
      <c r="BY366" s="10"/>
      <c r="BZ366" s="10"/>
      <c r="CA366" s="10"/>
      <c r="CB366" s="10"/>
      <c r="CD366" s="11"/>
      <c r="CF366" s="10"/>
      <c r="CG366" s="10"/>
    </row>
    <row r="367" spans="1:85" s="4" customFormat="1" x14ac:dyDescent="0.25">
      <c r="A367" s="10"/>
      <c r="B367" s="11"/>
      <c r="D367" s="11"/>
      <c r="E367" s="11"/>
      <c r="F367" s="11"/>
      <c r="G367" s="11"/>
      <c r="H367" s="11"/>
      <c r="I367" s="11"/>
      <c r="J367" s="11"/>
      <c r="K367" s="11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2"/>
      <c r="Z367" s="10"/>
      <c r="AA367" s="10"/>
      <c r="AB367" s="10"/>
      <c r="AC367" s="10"/>
      <c r="AD367" s="10"/>
      <c r="AE367" s="10"/>
      <c r="AF367" s="10"/>
      <c r="AG367" s="12"/>
      <c r="AH367" s="10"/>
      <c r="AI367" s="10"/>
      <c r="AJ367" s="10"/>
      <c r="AK367" s="10"/>
      <c r="AL367" s="10"/>
      <c r="AM367" s="10"/>
      <c r="AN367" s="10"/>
      <c r="AO367" s="10"/>
      <c r="AP367" s="12"/>
      <c r="AQ367" s="10"/>
      <c r="AR367" s="10"/>
      <c r="AS367" s="10"/>
      <c r="AT367" s="10"/>
      <c r="AU367" s="10"/>
      <c r="AW367" s="13"/>
      <c r="AX367" s="10"/>
      <c r="AY367" s="10"/>
      <c r="AZ367" s="10"/>
      <c r="BA367" s="10"/>
      <c r="BB367" s="10"/>
      <c r="BC367" s="13"/>
      <c r="BD367" s="10"/>
      <c r="BE367" s="10"/>
      <c r="BF367" s="10"/>
      <c r="BG367" s="10"/>
      <c r="BH367" s="10"/>
      <c r="BI367" s="13"/>
      <c r="BJ367" s="10"/>
      <c r="BK367" s="10"/>
      <c r="BL367" s="10"/>
      <c r="BM367" s="10"/>
      <c r="BN367" s="10"/>
      <c r="BP367" s="14"/>
      <c r="BQ367" s="14"/>
      <c r="BR367" s="14"/>
      <c r="BT367" s="10"/>
      <c r="BU367" s="10"/>
      <c r="BV367" s="10"/>
      <c r="BW367" s="10"/>
      <c r="BX367" s="10"/>
      <c r="BY367" s="10"/>
      <c r="BZ367" s="10"/>
      <c r="CA367" s="10"/>
      <c r="CB367" s="10"/>
      <c r="CD367" s="11"/>
      <c r="CF367" s="10"/>
      <c r="CG367" s="10"/>
    </row>
    <row r="368" spans="1:85" s="4" customFormat="1" x14ac:dyDescent="0.25">
      <c r="A368" s="10"/>
      <c r="B368" s="11"/>
      <c r="D368" s="11"/>
      <c r="E368" s="11"/>
      <c r="F368" s="11"/>
      <c r="G368" s="11"/>
      <c r="H368" s="11"/>
      <c r="I368" s="11"/>
      <c r="J368" s="11"/>
      <c r="K368" s="11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2"/>
      <c r="Z368" s="10"/>
      <c r="AA368" s="10"/>
      <c r="AB368" s="10"/>
      <c r="AC368" s="10"/>
      <c r="AD368" s="10"/>
      <c r="AE368" s="10"/>
      <c r="AF368" s="10"/>
      <c r="AG368" s="12"/>
      <c r="AH368" s="10"/>
      <c r="AI368" s="10"/>
      <c r="AJ368" s="10"/>
      <c r="AK368" s="10"/>
      <c r="AL368" s="10"/>
      <c r="AM368" s="10"/>
      <c r="AN368" s="10"/>
      <c r="AO368" s="10"/>
      <c r="AP368" s="12"/>
      <c r="AQ368" s="10"/>
      <c r="AR368" s="10"/>
      <c r="AS368" s="10"/>
      <c r="AT368" s="10"/>
      <c r="AU368" s="10"/>
      <c r="AW368" s="13"/>
      <c r="AX368" s="10"/>
      <c r="AY368" s="10"/>
      <c r="AZ368" s="10"/>
      <c r="BA368" s="10"/>
      <c r="BB368" s="10"/>
      <c r="BC368" s="13"/>
      <c r="BD368" s="10"/>
      <c r="BE368" s="10"/>
      <c r="BF368" s="10"/>
      <c r="BG368" s="10"/>
      <c r="BH368" s="10"/>
      <c r="BI368" s="13"/>
      <c r="BJ368" s="10"/>
      <c r="BK368" s="10"/>
      <c r="BL368" s="10"/>
      <c r="BM368" s="10"/>
      <c r="BN368" s="10"/>
      <c r="BP368" s="14"/>
      <c r="BQ368" s="14"/>
      <c r="BR368" s="14"/>
      <c r="BT368" s="10"/>
      <c r="BU368" s="10"/>
      <c r="BV368" s="10"/>
      <c r="BW368" s="10"/>
      <c r="BX368" s="10"/>
      <c r="BY368" s="10"/>
      <c r="BZ368" s="10"/>
      <c r="CA368" s="10"/>
      <c r="CB368" s="10"/>
      <c r="CD368" s="11"/>
      <c r="CF368" s="10"/>
      <c r="CG368" s="10"/>
    </row>
    <row r="369" spans="1:85" s="4" customFormat="1" x14ac:dyDescent="0.25">
      <c r="A369" s="10"/>
      <c r="B369" s="11"/>
      <c r="D369" s="11"/>
      <c r="E369" s="11"/>
      <c r="F369" s="11"/>
      <c r="G369" s="11"/>
      <c r="H369" s="11"/>
      <c r="I369" s="11"/>
      <c r="J369" s="11"/>
      <c r="K369" s="11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2"/>
      <c r="Z369" s="10"/>
      <c r="AA369" s="10"/>
      <c r="AB369" s="10"/>
      <c r="AC369" s="10"/>
      <c r="AD369" s="10"/>
      <c r="AE369" s="10"/>
      <c r="AF369" s="10"/>
      <c r="AG369" s="12"/>
      <c r="AH369" s="10"/>
      <c r="AI369" s="10"/>
      <c r="AJ369" s="10"/>
      <c r="AK369" s="10"/>
      <c r="AL369" s="10"/>
      <c r="AM369" s="10"/>
      <c r="AN369" s="10"/>
      <c r="AO369" s="10"/>
      <c r="AP369" s="12"/>
      <c r="AQ369" s="10"/>
      <c r="AR369" s="10"/>
      <c r="AS369" s="10"/>
      <c r="AT369" s="10"/>
      <c r="AU369" s="10"/>
      <c r="AW369" s="13"/>
      <c r="AX369" s="10"/>
      <c r="AY369" s="10"/>
      <c r="AZ369" s="10"/>
      <c r="BA369" s="10"/>
      <c r="BB369" s="10"/>
      <c r="BC369" s="13"/>
      <c r="BD369" s="10"/>
      <c r="BE369" s="10"/>
      <c r="BF369" s="10"/>
      <c r="BG369" s="10"/>
      <c r="BH369" s="10"/>
      <c r="BI369" s="13"/>
      <c r="BJ369" s="10"/>
      <c r="BK369" s="10"/>
      <c r="BL369" s="10"/>
      <c r="BM369" s="10"/>
      <c r="BN369" s="10"/>
      <c r="BP369" s="14"/>
      <c r="BQ369" s="14"/>
      <c r="BR369" s="14"/>
      <c r="BT369" s="10"/>
      <c r="BU369" s="10"/>
      <c r="BV369" s="10"/>
      <c r="BW369" s="10"/>
      <c r="BX369" s="10"/>
      <c r="BY369" s="10"/>
      <c r="BZ369" s="10"/>
      <c r="CA369" s="10"/>
      <c r="CB369" s="10"/>
      <c r="CD369" s="11"/>
      <c r="CF369" s="10"/>
      <c r="CG369" s="10"/>
    </row>
    <row r="370" spans="1:85" s="4" customFormat="1" x14ac:dyDescent="0.25">
      <c r="A370" s="10"/>
      <c r="B370" s="11"/>
      <c r="D370" s="11"/>
      <c r="E370" s="11"/>
      <c r="F370" s="11"/>
      <c r="G370" s="11"/>
      <c r="H370" s="11"/>
      <c r="I370" s="11"/>
      <c r="J370" s="11"/>
      <c r="K370" s="11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2"/>
      <c r="Z370" s="10"/>
      <c r="AA370" s="10"/>
      <c r="AB370" s="10"/>
      <c r="AC370" s="10"/>
      <c r="AD370" s="10"/>
      <c r="AE370" s="10"/>
      <c r="AF370" s="10"/>
      <c r="AG370" s="12"/>
      <c r="AH370" s="10"/>
      <c r="AI370" s="10"/>
      <c r="AJ370" s="10"/>
      <c r="AK370" s="10"/>
      <c r="AL370" s="10"/>
      <c r="AM370" s="10"/>
      <c r="AN370" s="10"/>
      <c r="AO370" s="10"/>
      <c r="AP370" s="12"/>
      <c r="AQ370" s="10"/>
      <c r="AR370" s="10"/>
      <c r="AS370" s="10"/>
      <c r="AT370" s="10"/>
      <c r="AU370" s="10"/>
      <c r="AW370" s="13"/>
      <c r="AX370" s="10"/>
      <c r="AY370" s="10"/>
      <c r="AZ370" s="10"/>
      <c r="BA370" s="10"/>
      <c r="BB370" s="10"/>
      <c r="BC370" s="13"/>
      <c r="BD370" s="10"/>
      <c r="BE370" s="10"/>
      <c r="BF370" s="10"/>
      <c r="BG370" s="10"/>
      <c r="BH370" s="10"/>
      <c r="BI370" s="13"/>
      <c r="BJ370" s="10"/>
      <c r="BK370" s="10"/>
      <c r="BL370" s="10"/>
      <c r="BM370" s="10"/>
      <c r="BN370" s="10"/>
      <c r="BP370" s="14"/>
      <c r="BQ370" s="14"/>
      <c r="BR370" s="14"/>
      <c r="BT370" s="10"/>
      <c r="BU370" s="10"/>
      <c r="BV370" s="10"/>
      <c r="BW370" s="10"/>
      <c r="BX370" s="10"/>
      <c r="BY370" s="10"/>
      <c r="BZ370" s="10"/>
      <c r="CA370" s="10"/>
      <c r="CB370" s="10"/>
      <c r="CD370" s="11"/>
      <c r="CF370" s="10"/>
      <c r="CG370" s="10"/>
    </row>
    <row r="371" spans="1:85" s="4" customFormat="1" x14ac:dyDescent="0.25">
      <c r="A371" s="10"/>
      <c r="B371" s="11"/>
      <c r="D371" s="11"/>
      <c r="E371" s="11"/>
      <c r="F371" s="11"/>
      <c r="G371" s="11"/>
      <c r="H371" s="11"/>
      <c r="I371" s="11"/>
      <c r="J371" s="11"/>
      <c r="K371" s="11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2"/>
      <c r="Z371" s="10"/>
      <c r="AA371" s="10"/>
      <c r="AB371" s="10"/>
      <c r="AC371" s="10"/>
      <c r="AD371" s="10"/>
      <c r="AE371" s="10"/>
      <c r="AF371" s="10"/>
      <c r="AG371" s="12"/>
      <c r="AH371" s="10"/>
      <c r="AI371" s="10"/>
      <c r="AJ371" s="10"/>
      <c r="AK371" s="10"/>
      <c r="AL371" s="10"/>
      <c r="AM371" s="10"/>
      <c r="AN371" s="10"/>
      <c r="AO371" s="10"/>
      <c r="AP371" s="12"/>
      <c r="AQ371" s="10"/>
      <c r="AR371" s="10"/>
      <c r="AS371" s="10"/>
      <c r="AT371" s="10"/>
      <c r="AU371" s="10"/>
      <c r="AW371" s="13"/>
      <c r="AX371" s="10"/>
      <c r="AY371" s="10"/>
      <c r="AZ371" s="10"/>
      <c r="BA371" s="10"/>
      <c r="BB371" s="10"/>
      <c r="BC371" s="13"/>
      <c r="BD371" s="10"/>
      <c r="BE371" s="10"/>
      <c r="BF371" s="10"/>
      <c r="BG371" s="10"/>
      <c r="BH371" s="10"/>
      <c r="BI371" s="13"/>
      <c r="BJ371" s="10"/>
      <c r="BK371" s="10"/>
      <c r="BL371" s="10"/>
      <c r="BM371" s="10"/>
      <c r="BN371" s="10"/>
      <c r="BP371" s="14"/>
      <c r="BQ371" s="14"/>
      <c r="BR371" s="14"/>
      <c r="BT371" s="10"/>
      <c r="BU371" s="10"/>
      <c r="BV371" s="10"/>
      <c r="BW371" s="10"/>
      <c r="BX371" s="10"/>
      <c r="BY371" s="10"/>
      <c r="BZ371" s="10"/>
      <c r="CA371" s="10"/>
      <c r="CB371" s="10"/>
      <c r="CD371" s="11"/>
      <c r="CF371" s="10"/>
      <c r="CG371" s="10"/>
    </row>
    <row r="372" spans="1:85" s="4" customFormat="1" x14ac:dyDescent="0.25">
      <c r="A372" s="10"/>
      <c r="B372" s="11"/>
      <c r="D372" s="11"/>
      <c r="E372" s="11"/>
      <c r="F372" s="11"/>
      <c r="G372" s="11"/>
      <c r="H372" s="11"/>
      <c r="I372" s="11"/>
      <c r="J372" s="11"/>
      <c r="K372" s="11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2"/>
      <c r="Z372" s="10"/>
      <c r="AA372" s="10"/>
      <c r="AB372" s="10"/>
      <c r="AC372" s="10"/>
      <c r="AD372" s="10"/>
      <c r="AE372" s="10"/>
      <c r="AF372" s="10"/>
      <c r="AG372" s="12"/>
      <c r="AH372" s="10"/>
      <c r="AI372" s="10"/>
      <c r="AJ372" s="10"/>
      <c r="AK372" s="10"/>
      <c r="AL372" s="10"/>
      <c r="AM372" s="10"/>
      <c r="AN372" s="10"/>
      <c r="AO372" s="10"/>
      <c r="AP372" s="12"/>
      <c r="AQ372" s="10"/>
      <c r="AR372" s="10"/>
      <c r="AS372" s="10"/>
      <c r="AT372" s="10"/>
      <c r="AU372" s="10"/>
      <c r="AW372" s="13"/>
      <c r="AX372" s="10"/>
      <c r="AY372" s="10"/>
      <c r="AZ372" s="10"/>
      <c r="BA372" s="10"/>
      <c r="BB372" s="10"/>
      <c r="BC372" s="13"/>
      <c r="BD372" s="10"/>
      <c r="BE372" s="10"/>
      <c r="BF372" s="10"/>
      <c r="BG372" s="10"/>
      <c r="BH372" s="10"/>
      <c r="BI372" s="13"/>
      <c r="BJ372" s="10"/>
      <c r="BK372" s="10"/>
      <c r="BL372" s="10"/>
      <c r="BM372" s="10"/>
      <c r="BN372" s="10"/>
      <c r="BP372" s="14"/>
      <c r="BQ372" s="14"/>
      <c r="BR372" s="14"/>
      <c r="BT372" s="10"/>
      <c r="BU372" s="10"/>
      <c r="BV372" s="10"/>
      <c r="BW372" s="10"/>
      <c r="BX372" s="10"/>
      <c r="BY372" s="10"/>
      <c r="BZ372" s="10"/>
      <c r="CA372" s="10"/>
      <c r="CB372" s="10"/>
      <c r="CD372" s="11"/>
      <c r="CF372" s="10"/>
      <c r="CG372" s="10"/>
    </row>
    <row r="373" spans="1:85" s="4" customFormat="1" x14ac:dyDescent="0.25">
      <c r="A373" s="10"/>
      <c r="B373" s="11"/>
      <c r="D373" s="11"/>
      <c r="E373" s="11"/>
      <c r="F373" s="11"/>
      <c r="G373" s="11"/>
      <c r="H373" s="11"/>
      <c r="I373" s="11"/>
      <c r="J373" s="11"/>
      <c r="K373" s="11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2"/>
      <c r="Z373" s="10"/>
      <c r="AA373" s="10"/>
      <c r="AB373" s="10"/>
      <c r="AC373" s="10"/>
      <c r="AD373" s="10"/>
      <c r="AE373" s="10"/>
      <c r="AF373" s="10"/>
      <c r="AG373" s="12"/>
      <c r="AH373" s="10"/>
      <c r="AI373" s="10"/>
      <c r="AJ373" s="10"/>
      <c r="AK373" s="10"/>
      <c r="AL373" s="10"/>
      <c r="AM373" s="10"/>
      <c r="AN373" s="10"/>
      <c r="AO373" s="10"/>
      <c r="AP373" s="12"/>
      <c r="AQ373" s="10"/>
      <c r="AR373" s="10"/>
      <c r="AS373" s="10"/>
      <c r="AT373" s="10"/>
      <c r="AU373" s="10"/>
      <c r="AW373" s="13"/>
      <c r="AX373" s="10"/>
      <c r="AY373" s="10"/>
      <c r="AZ373" s="10"/>
      <c r="BA373" s="10"/>
      <c r="BB373" s="10"/>
      <c r="BC373" s="13"/>
      <c r="BD373" s="10"/>
      <c r="BE373" s="10"/>
      <c r="BF373" s="10"/>
      <c r="BG373" s="10"/>
      <c r="BH373" s="10"/>
      <c r="BI373" s="13"/>
      <c r="BJ373" s="10"/>
      <c r="BK373" s="10"/>
      <c r="BL373" s="10"/>
      <c r="BM373" s="10"/>
      <c r="BN373" s="10"/>
      <c r="BP373" s="14"/>
      <c r="BQ373" s="14"/>
      <c r="BR373" s="14"/>
      <c r="BT373" s="10"/>
      <c r="BU373" s="10"/>
      <c r="BV373" s="10"/>
      <c r="BW373" s="10"/>
      <c r="BX373" s="10"/>
      <c r="BY373" s="10"/>
      <c r="BZ373" s="10"/>
      <c r="CA373" s="10"/>
      <c r="CB373" s="10"/>
      <c r="CD373" s="11"/>
      <c r="CF373" s="10"/>
      <c r="CG373" s="10"/>
    </row>
    <row r="374" spans="1:85" s="4" customFormat="1" x14ac:dyDescent="0.25">
      <c r="A374" s="10"/>
      <c r="B374" s="11"/>
      <c r="D374" s="11"/>
      <c r="E374" s="11"/>
      <c r="F374" s="11"/>
      <c r="G374" s="11"/>
      <c r="H374" s="11"/>
      <c r="I374" s="11"/>
      <c r="J374" s="11"/>
      <c r="K374" s="11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2"/>
      <c r="Z374" s="10"/>
      <c r="AA374" s="10"/>
      <c r="AB374" s="10"/>
      <c r="AC374" s="10"/>
      <c r="AD374" s="10"/>
      <c r="AE374" s="10"/>
      <c r="AF374" s="10"/>
      <c r="AG374" s="12"/>
      <c r="AH374" s="10"/>
      <c r="AI374" s="10"/>
      <c r="AJ374" s="10"/>
      <c r="AK374" s="10"/>
      <c r="AL374" s="10"/>
      <c r="AM374" s="10"/>
      <c r="AN374" s="10"/>
      <c r="AO374" s="10"/>
      <c r="AP374" s="12"/>
      <c r="AQ374" s="10"/>
      <c r="AR374" s="10"/>
      <c r="AS374" s="10"/>
      <c r="AT374" s="10"/>
      <c r="AU374" s="10"/>
      <c r="AW374" s="13"/>
      <c r="AX374" s="10"/>
      <c r="AY374" s="10"/>
      <c r="AZ374" s="10"/>
      <c r="BA374" s="10"/>
      <c r="BB374" s="10"/>
      <c r="BC374" s="13"/>
      <c r="BD374" s="10"/>
      <c r="BE374" s="10"/>
      <c r="BF374" s="10"/>
      <c r="BG374" s="10"/>
      <c r="BH374" s="10"/>
      <c r="BI374" s="13"/>
      <c r="BJ374" s="10"/>
      <c r="BK374" s="10"/>
      <c r="BL374" s="10"/>
      <c r="BM374" s="10"/>
      <c r="BN374" s="10"/>
      <c r="BP374" s="14"/>
      <c r="BQ374" s="14"/>
      <c r="BR374" s="14"/>
      <c r="BT374" s="10"/>
      <c r="BU374" s="10"/>
      <c r="BV374" s="10"/>
      <c r="BW374" s="10"/>
      <c r="BX374" s="10"/>
      <c r="BY374" s="10"/>
      <c r="BZ374" s="10"/>
      <c r="CA374" s="10"/>
      <c r="CB374" s="10"/>
      <c r="CD374" s="11"/>
      <c r="CF374" s="10"/>
      <c r="CG374" s="10"/>
    </row>
    <row r="375" spans="1:85" s="4" customFormat="1" x14ac:dyDescent="0.25">
      <c r="A375" s="10"/>
      <c r="B375" s="11"/>
      <c r="D375" s="11"/>
      <c r="E375" s="11"/>
      <c r="F375" s="11"/>
      <c r="G375" s="11"/>
      <c r="H375" s="11"/>
      <c r="I375" s="11"/>
      <c r="J375" s="11"/>
      <c r="K375" s="11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2"/>
      <c r="Z375" s="10"/>
      <c r="AA375" s="10"/>
      <c r="AB375" s="10"/>
      <c r="AC375" s="10"/>
      <c r="AD375" s="10"/>
      <c r="AE375" s="10"/>
      <c r="AF375" s="10"/>
      <c r="AG375" s="12"/>
      <c r="AH375" s="10"/>
      <c r="AI375" s="10"/>
      <c r="AJ375" s="10"/>
      <c r="AK375" s="10"/>
      <c r="AL375" s="10"/>
      <c r="AM375" s="10"/>
      <c r="AN375" s="10"/>
      <c r="AO375" s="10"/>
      <c r="AP375" s="12"/>
      <c r="AQ375" s="10"/>
      <c r="AR375" s="10"/>
      <c r="AS375" s="10"/>
      <c r="AT375" s="10"/>
      <c r="AU375" s="10"/>
      <c r="AW375" s="13"/>
      <c r="AX375" s="10"/>
      <c r="AY375" s="10"/>
      <c r="AZ375" s="10"/>
      <c r="BA375" s="10"/>
      <c r="BB375" s="10"/>
      <c r="BC375" s="13"/>
      <c r="BD375" s="10"/>
      <c r="BE375" s="10"/>
      <c r="BF375" s="10"/>
      <c r="BG375" s="10"/>
      <c r="BH375" s="10"/>
      <c r="BI375" s="13"/>
      <c r="BJ375" s="10"/>
      <c r="BK375" s="10"/>
      <c r="BL375" s="10"/>
      <c r="BM375" s="10"/>
      <c r="BN375" s="10"/>
      <c r="BP375" s="14"/>
      <c r="BQ375" s="14"/>
      <c r="BR375" s="14"/>
      <c r="BT375" s="10"/>
      <c r="BU375" s="10"/>
      <c r="BV375" s="10"/>
      <c r="BW375" s="10"/>
      <c r="BX375" s="10"/>
      <c r="BY375" s="10"/>
      <c r="BZ375" s="10"/>
      <c r="CA375" s="10"/>
      <c r="CB375" s="10"/>
      <c r="CD375" s="11"/>
      <c r="CF375" s="10"/>
      <c r="CG375" s="10"/>
    </row>
    <row r="376" spans="1:85" s="4" customFormat="1" x14ac:dyDescent="0.25">
      <c r="A376" s="10"/>
      <c r="B376" s="11"/>
      <c r="D376" s="11"/>
      <c r="E376" s="11"/>
      <c r="F376" s="11"/>
      <c r="G376" s="11"/>
      <c r="H376" s="11"/>
      <c r="I376" s="11"/>
      <c r="J376" s="11"/>
      <c r="K376" s="11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2"/>
      <c r="Z376" s="10"/>
      <c r="AA376" s="10"/>
      <c r="AB376" s="10"/>
      <c r="AC376" s="10"/>
      <c r="AD376" s="10"/>
      <c r="AE376" s="10"/>
      <c r="AF376" s="10"/>
      <c r="AG376" s="12"/>
      <c r="AH376" s="10"/>
      <c r="AI376" s="10"/>
      <c r="AJ376" s="10"/>
      <c r="AK376" s="10"/>
      <c r="AL376" s="10"/>
      <c r="AM376" s="10"/>
      <c r="AN376" s="10"/>
      <c r="AO376" s="10"/>
      <c r="AP376" s="12"/>
      <c r="AQ376" s="10"/>
      <c r="AR376" s="10"/>
      <c r="AS376" s="10"/>
      <c r="AT376" s="10"/>
      <c r="AU376" s="10"/>
      <c r="AW376" s="13"/>
      <c r="AX376" s="10"/>
      <c r="AY376" s="10"/>
      <c r="AZ376" s="10"/>
      <c r="BA376" s="10"/>
      <c r="BB376" s="10"/>
      <c r="BC376" s="13"/>
      <c r="BD376" s="10"/>
      <c r="BE376" s="10"/>
      <c r="BF376" s="10"/>
      <c r="BG376" s="10"/>
      <c r="BH376" s="10"/>
      <c r="BI376" s="13"/>
      <c r="BJ376" s="10"/>
      <c r="BK376" s="10"/>
      <c r="BL376" s="10"/>
      <c r="BM376" s="10"/>
      <c r="BN376" s="10"/>
      <c r="BP376" s="14"/>
      <c r="BQ376" s="14"/>
      <c r="BR376" s="14"/>
      <c r="BT376" s="10"/>
      <c r="BU376" s="10"/>
      <c r="BV376" s="10"/>
      <c r="BW376" s="10"/>
      <c r="BX376" s="10"/>
      <c r="BY376" s="10"/>
      <c r="BZ376" s="10"/>
      <c r="CA376" s="10"/>
      <c r="CB376" s="10"/>
      <c r="CD376" s="11"/>
      <c r="CF376" s="10"/>
      <c r="CG376" s="10"/>
    </row>
    <row r="377" spans="1:85" s="4" customFormat="1" x14ac:dyDescent="0.25">
      <c r="A377" s="10"/>
      <c r="B377" s="11"/>
      <c r="D377" s="11"/>
      <c r="E377" s="11"/>
      <c r="F377" s="11"/>
      <c r="G377" s="11"/>
      <c r="H377" s="11"/>
      <c r="I377" s="11"/>
      <c r="J377" s="11"/>
      <c r="K377" s="11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2"/>
      <c r="Z377" s="10"/>
      <c r="AA377" s="10"/>
      <c r="AB377" s="10"/>
      <c r="AC377" s="10"/>
      <c r="AD377" s="10"/>
      <c r="AE377" s="10"/>
      <c r="AF377" s="10"/>
      <c r="AG377" s="12"/>
      <c r="AH377" s="10"/>
      <c r="AI377" s="10"/>
      <c r="AJ377" s="10"/>
      <c r="AK377" s="10"/>
      <c r="AL377" s="10"/>
      <c r="AM377" s="10"/>
      <c r="AN377" s="10"/>
      <c r="AO377" s="10"/>
      <c r="AP377" s="12"/>
      <c r="AQ377" s="10"/>
      <c r="AR377" s="10"/>
      <c r="AS377" s="10"/>
      <c r="AT377" s="10"/>
      <c r="AU377" s="10"/>
      <c r="AW377" s="13"/>
      <c r="AX377" s="10"/>
      <c r="AY377" s="10"/>
      <c r="AZ377" s="10"/>
      <c r="BA377" s="10"/>
      <c r="BB377" s="10"/>
      <c r="BC377" s="13"/>
      <c r="BD377" s="10"/>
      <c r="BE377" s="10"/>
      <c r="BF377" s="10"/>
      <c r="BG377" s="10"/>
      <c r="BH377" s="10"/>
      <c r="BI377" s="13"/>
      <c r="BJ377" s="10"/>
      <c r="BK377" s="10"/>
      <c r="BL377" s="10"/>
      <c r="BM377" s="10"/>
      <c r="BN377" s="10"/>
      <c r="BP377" s="14"/>
      <c r="BQ377" s="14"/>
      <c r="BR377" s="14"/>
      <c r="BT377" s="10"/>
      <c r="BU377" s="10"/>
      <c r="BV377" s="10"/>
      <c r="BW377" s="10"/>
      <c r="BX377" s="10"/>
      <c r="BY377" s="10"/>
      <c r="BZ377" s="10"/>
      <c r="CA377" s="10"/>
      <c r="CB377" s="10"/>
      <c r="CD377" s="11"/>
      <c r="CF377" s="10"/>
      <c r="CG377" s="10"/>
    </row>
    <row r="378" spans="1:85" s="4" customFormat="1" x14ac:dyDescent="0.25">
      <c r="A378" s="10"/>
      <c r="B378" s="11"/>
      <c r="D378" s="11"/>
      <c r="E378" s="11"/>
      <c r="F378" s="11"/>
      <c r="G378" s="11"/>
      <c r="H378" s="11"/>
      <c r="I378" s="11"/>
      <c r="J378" s="11"/>
      <c r="K378" s="11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2"/>
      <c r="Z378" s="10"/>
      <c r="AA378" s="10"/>
      <c r="AB378" s="10"/>
      <c r="AC378" s="10"/>
      <c r="AD378" s="10"/>
      <c r="AE378" s="10"/>
      <c r="AF378" s="10"/>
      <c r="AG378" s="12"/>
      <c r="AH378" s="10"/>
      <c r="AI378" s="10"/>
      <c r="AJ378" s="10"/>
      <c r="AK378" s="10"/>
      <c r="AL378" s="10"/>
      <c r="AM378" s="10"/>
      <c r="AN378" s="10"/>
      <c r="AO378" s="10"/>
      <c r="AP378" s="12"/>
      <c r="AQ378" s="10"/>
      <c r="AR378" s="10"/>
      <c r="AS378" s="10"/>
      <c r="AT378" s="10"/>
      <c r="AU378" s="10"/>
      <c r="AW378" s="13"/>
      <c r="AX378" s="10"/>
      <c r="AY378" s="10"/>
      <c r="AZ378" s="10"/>
      <c r="BA378" s="10"/>
      <c r="BB378" s="10"/>
      <c r="BC378" s="13"/>
      <c r="BD378" s="10"/>
      <c r="BE378" s="10"/>
      <c r="BF378" s="10"/>
      <c r="BG378" s="10"/>
      <c r="BH378" s="10"/>
      <c r="BI378" s="13"/>
      <c r="BJ378" s="10"/>
      <c r="BK378" s="10"/>
      <c r="BL378" s="10"/>
      <c r="BM378" s="10"/>
      <c r="BN378" s="10"/>
      <c r="BP378" s="14"/>
      <c r="BQ378" s="14"/>
      <c r="BR378" s="14"/>
      <c r="BT378" s="10"/>
      <c r="BU378" s="10"/>
      <c r="BV378" s="10"/>
      <c r="BW378" s="10"/>
      <c r="BX378" s="10"/>
      <c r="BY378" s="10"/>
      <c r="BZ378" s="10"/>
      <c r="CA378" s="10"/>
      <c r="CB378" s="10"/>
      <c r="CD378" s="11"/>
      <c r="CF378" s="10"/>
      <c r="CG378" s="10"/>
    </row>
    <row r="379" spans="1:85" s="4" customFormat="1" x14ac:dyDescent="0.25">
      <c r="A379" s="10"/>
      <c r="B379" s="11"/>
      <c r="D379" s="11"/>
      <c r="E379" s="11"/>
      <c r="F379" s="11"/>
      <c r="G379" s="11"/>
      <c r="H379" s="11"/>
      <c r="I379" s="11"/>
      <c r="J379" s="11"/>
      <c r="K379" s="11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2"/>
      <c r="Z379" s="10"/>
      <c r="AA379" s="10"/>
      <c r="AB379" s="10"/>
      <c r="AC379" s="10"/>
      <c r="AD379" s="10"/>
      <c r="AE379" s="10"/>
      <c r="AF379" s="10"/>
      <c r="AG379" s="12"/>
      <c r="AH379" s="10"/>
      <c r="AI379" s="10"/>
      <c r="AJ379" s="10"/>
      <c r="AK379" s="10"/>
      <c r="AL379" s="10"/>
      <c r="AM379" s="10"/>
      <c r="AN379" s="10"/>
      <c r="AO379" s="10"/>
      <c r="AP379" s="12"/>
      <c r="AQ379" s="10"/>
      <c r="AR379" s="10"/>
      <c r="AS379" s="10"/>
      <c r="AT379" s="10"/>
      <c r="AU379" s="10"/>
      <c r="AW379" s="13"/>
      <c r="AX379" s="10"/>
      <c r="AY379" s="10"/>
      <c r="AZ379" s="10"/>
      <c r="BA379" s="10"/>
      <c r="BB379" s="10"/>
      <c r="BC379" s="13"/>
      <c r="BD379" s="10"/>
      <c r="BE379" s="10"/>
      <c r="BF379" s="10"/>
      <c r="BG379" s="10"/>
      <c r="BH379" s="10"/>
      <c r="BI379" s="13"/>
      <c r="BJ379" s="10"/>
      <c r="BK379" s="10"/>
      <c r="BL379" s="10"/>
      <c r="BM379" s="10"/>
      <c r="BN379" s="10"/>
      <c r="BP379" s="14"/>
      <c r="BQ379" s="14"/>
      <c r="BR379" s="14"/>
      <c r="BT379" s="10"/>
      <c r="BU379" s="10"/>
      <c r="BV379" s="10"/>
      <c r="BW379" s="10"/>
      <c r="BX379" s="10"/>
      <c r="BY379" s="10"/>
      <c r="BZ379" s="10"/>
      <c r="CA379" s="10"/>
      <c r="CB379" s="10"/>
      <c r="CD379" s="11"/>
      <c r="CF379" s="10"/>
      <c r="CG379" s="10"/>
    </row>
    <row r="380" spans="1:85" s="4" customFormat="1" x14ac:dyDescent="0.25">
      <c r="A380" s="10"/>
      <c r="B380" s="11"/>
      <c r="D380" s="11"/>
      <c r="E380" s="11"/>
      <c r="F380" s="11"/>
      <c r="G380" s="11"/>
      <c r="H380" s="11"/>
      <c r="I380" s="11"/>
      <c r="J380" s="11"/>
      <c r="K380" s="11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2"/>
      <c r="Z380" s="10"/>
      <c r="AA380" s="10"/>
      <c r="AB380" s="10"/>
      <c r="AC380" s="10"/>
      <c r="AD380" s="10"/>
      <c r="AE380" s="10"/>
      <c r="AF380" s="10"/>
      <c r="AG380" s="12"/>
      <c r="AH380" s="10"/>
      <c r="AI380" s="10"/>
      <c r="AJ380" s="10"/>
      <c r="AK380" s="10"/>
      <c r="AL380" s="10"/>
      <c r="AM380" s="10"/>
      <c r="AN380" s="10"/>
      <c r="AO380" s="10"/>
      <c r="AP380" s="12"/>
      <c r="AQ380" s="10"/>
      <c r="AR380" s="10"/>
      <c r="AS380" s="10"/>
      <c r="AT380" s="10"/>
      <c r="AU380" s="10"/>
      <c r="AW380" s="13"/>
      <c r="AX380" s="10"/>
      <c r="AY380" s="10"/>
      <c r="AZ380" s="10"/>
      <c r="BA380" s="10"/>
      <c r="BB380" s="10"/>
      <c r="BC380" s="13"/>
      <c r="BD380" s="10"/>
      <c r="BE380" s="10"/>
      <c r="BF380" s="10"/>
      <c r="BG380" s="10"/>
      <c r="BH380" s="10"/>
      <c r="BI380" s="13"/>
      <c r="BJ380" s="10"/>
      <c r="BK380" s="10"/>
      <c r="BL380" s="10"/>
      <c r="BM380" s="10"/>
      <c r="BN380" s="10"/>
      <c r="BP380" s="14"/>
      <c r="BQ380" s="14"/>
      <c r="BR380" s="14"/>
      <c r="BT380" s="10"/>
      <c r="BU380" s="10"/>
      <c r="BV380" s="10"/>
      <c r="BW380" s="10"/>
      <c r="BX380" s="10"/>
      <c r="BY380" s="10"/>
      <c r="BZ380" s="10"/>
      <c r="CA380" s="10"/>
      <c r="CB380" s="10"/>
      <c r="CD380" s="11"/>
      <c r="CF380" s="10"/>
      <c r="CG380" s="10"/>
    </row>
    <row r="381" spans="1:85" s="4" customFormat="1" x14ac:dyDescent="0.25">
      <c r="A381" s="10"/>
      <c r="B381" s="11"/>
      <c r="D381" s="11"/>
      <c r="E381" s="11"/>
      <c r="F381" s="11"/>
      <c r="G381" s="11"/>
      <c r="H381" s="11"/>
      <c r="I381" s="11"/>
      <c r="J381" s="11"/>
      <c r="K381" s="11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2"/>
      <c r="Z381" s="10"/>
      <c r="AA381" s="10"/>
      <c r="AB381" s="10"/>
      <c r="AC381" s="10"/>
      <c r="AD381" s="10"/>
      <c r="AE381" s="10"/>
      <c r="AF381" s="10"/>
      <c r="AG381" s="12"/>
      <c r="AH381" s="10"/>
      <c r="AI381" s="10"/>
      <c r="AJ381" s="10"/>
      <c r="AK381" s="10"/>
      <c r="AL381" s="10"/>
      <c r="AM381" s="10"/>
      <c r="AN381" s="10"/>
      <c r="AO381" s="10"/>
      <c r="AP381" s="12"/>
      <c r="AQ381" s="10"/>
      <c r="AR381" s="10"/>
      <c r="AS381" s="10"/>
      <c r="AT381" s="10"/>
      <c r="AU381" s="10"/>
      <c r="AW381" s="13"/>
      <c r="AX381" s="10"/>
      <c r="AY381" s="10"/>
      <c r="AZ381" s="10"/>
      <c r="BA381" s="10"/>
      <c r="BB381" s="10"/>
      <c r="BC381" s="13"/>
      <c r="BD381" s="10"/>
      <c r="BE381" s="10"/>
      <c r="BF381" s="10"/>
      <c r="BG381" s="10"/>
      <c r="BH381" s="10"/>
      <c r="BI381" s="13"/>
      <c r="BJ381" s="10"/>
      <c r="BK381" s="10"/>
      <c r="BL381" s="10"/>
      <c r="BM381" s="10"/>
      <c r="BN381" s="10"/>
      <c r="BP381" s="14"/>
      <c r="BQ381" s="14"/>
      <c r="BR381" s="14"/>
      <c r="BT381" s="10"/>
      <c r="BU381" s="10"/>
      <c r="BV381" s="10"/>
      <c r="BW381" s="10"/>
      <c r="BX381" s="10"/>
      <c r="BY381" s="10"/>
      <c r="BZ381" s="10"/>
      <c r="CA381" s="10"/>
      <c r="CB381" s="10"/>
      <c r="CD381" s="11"/>
      <c r="CF381" s="10"/>
      <c r="CG381" s="10"/>
    </row>
    <row r="382" spans="1:85" s="4" customFormat="1" x14ac:dyDescent="0.25">
      <c r="A382" s="10"/>
      <c r="B382" s="11"/>
      <c r="D382" s="11"/>
      <c r="E382" s="11"/>
      <c r="F382" s="11"/>
      <c r="G382" s="11"/>
      <c r="H382" s="11"/>
      <c r="I382" s="11"/>
      <c r="J382" s="11"/>
      <c r="K382" s="11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2"/>
      <c r="Z382" s="10"/>
      <c r="AA382" s="10"/>
      <c r="AB382" s="10"/>
      <c r="AC382" s="10"/>
      <c r="AD382" s="10"/>
      <c r="AE382" s="10"/>
      <c r="AF382" s="10"/>
      <c r="AG382" s="12"/>
      <c r="AH382" s="10"/>
      <c r="AI382" s="10"/>
      <c r="AJ382" s="10"/>
      <c r="AK382" s="10"/>
      <c r="AL382" s="10"/>
      <c r="AM382" s="10"/>
      <c r="AN382" s="10"/>
      <c r="AO382" s="10"/>
      <c r="AP382" s="12"/>
      <c r="AQ382" s="10"/>
      <c r="AR382" s="10"/>
      <c r="AS382" s="10"/>
      <c r="AT382" s="10"/>
      <c r="AU382" s="10"/>
      <c r="AW382" s="13"/>
      <c r="AX382" s="10"/>
      <c r="AY382" s="10"/>
      <c r="AZ382" s="10"/>
      <c r="BA382" s="10"/>
      <c r="BB382" s="10"/>
      <c r="BC382" s="13"/>
      <c r="BD382" s="10"/>
      <c r="BE382" s="10"/>
      <c r="BF382" s="10"/>
      <c r="BG382" s="10"/>
      <c r="BH382" s="10"/>
      <c r="BI382" s="13"/>
      <c r="BJ382" s="10"/>
      <c r="BK382" s="10"/>
      <c r="BL382" s="10"/>
      <c r="BM382" s="10"/>
      <c r="BN382" s="10"/>
      <c r="BP382" s="14"/>
      <c r="BQ382" s="14"/>
      <c r="BR382" s="14"/>
      <c r="BT382" s="10"/>
      <c r="BU382" s="10"/>
      <c r="BV382" s="10"/>
      <c r="BW382" s="10"/>
      <c r="BX382" s="10"/>
      <c r="BY382" s="10"/>
      <c r="BZ382" s="10"/>
      <c r="CA382" s="10"/>
      <c r="CB382" s="10"/>
      <c r="CD382" s="11"/>
      <c r="CF382" s="10"/>
      <c r="CG382" s="10"/>
    </row>
    <row r="383" spans="1:85" s="4" customFormat="1" x14ac:dyDescent="0.25">
      <c r="A383" s="10"/>
      <c r="B383" s="11"/>
      <c r="D383" s="11"/>
      <c r="E383" s="11"/>
      <c r="F383" s="11"/>
      <c r="G383" s="11"/>
      <c r="H383" s="11"/>
      <c r="I383" s="11"/>
      <c r="J383" s="11"/>
      <c r="K383" s="11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2"/>
      <c r="Z383" s="10"/>
      <c r="AA383" s="10"/>
      <c r="AB383" s="10"/>
      <c r="AC383" s="10"/>
      <c r="AD383" s="10"/>
      <c r="AE383" s="10"/>
      <c r="AF383" s="10"/>
      <c r="AG383" s="12"/>
      <c r="AH383" s="10"/>
      <c r="AI383" s="10"/>
      <c r="AJ383" s="10"/>
      <c r="AK383" s="10"/>
      <c r="AL383" s="10"/>
      <c r="AM383" s="10"/>
      <c r="AN383" s="10"/>
      <c r="AO383" s="10"/>
      <c r="AP383" s="12"/>
      <c r="AQ383" s="10"/>
      <c r="AR383" s="10"/>
      <c r="AS383" s="10"/>
      <c r="AT383" s="10"/>
      <c r="AU383" s="10"/>
      <c r="AW383" s="13"/>
      <c r="AX383" s="10"/>
      <c r="AY383" s="10"/>
      <c r="AZ383" s="10"/>
      <c r="BA383" s="10"/>
      <c r="BB383" s="10"/>
      <c r="BC383" s="13"/>
      <c r="BD383" s="10"/>
      <c r="BE383" s="10"/>
      <c r="BF383" s="10"/>
      <c r="BG383" s="10"/>
      <c r="BH383" s="10"/>
      <c r="BI383" s="13"/>
      <c r="BJ383" s="10"/>
      <c r="BK383" s="10"/>
      <c r="BL383" s="10"/>
      <c r="BM383" s="10"/>
      <c r="BN383" s="10"/>
      <c r="BP383" s="14"/>
      <c r="BQ383" s="14"/>
      <c r="BR383" s="14"/>
      <c r="BT383" s="10"/>
      <c r="BU383" s="10"/>
      <c r="BV383" s="10"/>
      <c r="BW383" s="10"/>
      <c r="BX383" s="10"/>
      <c r="BY383" s="10"/>
      <c r="BZ383" s="10"/>
      <c r="CA383" s="10"/>
      <c r="CB383" s="10"/>
      <c r="CD383" s="11"/>
      <c r="CF383" s="10"/>
      <c r="CG383" s="10"/>
    </row>
    <row r="384" spans="1:85" s="4" customFormat="1" x14ac:dyDescent="0.25">
      <c r="A384" s="10"/>
      <c r="B384" s="11"/>
      <c r="D384" s="11"/>
      <c r="E384" s="11"/>
      <c r="F384" s="11"/>
      <c r="G384" s="11"/>
      <c r="H384" s="11"/>
      <c r="I384" s="11"/>
      <c r="J384" s="11"/>
      <c r="K384" s="11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2"/>
      <c r="Z384" s="10"/>
      <c r="AA384" s="10"/>
      <c r="AB384" s="10"/>
      <c r="AC384" s="10"/>
      <c r="AD384" s="10"/>
      <c r="AE384" s="10"/>
      <c r="AF384" s="10"/>
      <c r="AG384" s="12"/>
      <c r="AH384" s="10"/>
      <c r="AI384" s="10"/>
      <c r="AJ384" s="10"/>
      <c r="AK384" s="10"/>
      <c r="AL384" s="10"/>
      <c r="AM384" s="10"/>
      <c r="AN384" s="10"/>
      <c r="AO384" s="10"/>
      <c r="AP384" s="12"/>
      <c r="AQ384" s="10"/>
      <c r="AR384" s="10"/>
      <c r="AS384" s="10"/>
      <c r="AT384" s="10"/>
      <c r="AU384" s="10"/>
      <c r="AW384" s="13"/>
      <c r="AX384" s="10"/>
      <c r="AY384" s="10"/>
      <c r="AZ384" s="10"/>
      <c r="BA384" s="10"/>
      <c r="BB384" s="10"/>
      <c r="BC384" s="13"/>
      <c r="BD384" s="10"/>
      <c r="BE384" s="10"/>
      <c r="BF384" s="10"/>
      <c r="BG384" s="10"/>
      <c r="BH384" s="10"/>
      <c r="BI384" s="13"/>
      <c r="BJ384" s="10"/>
      <c r="BK384" s="10"/>
      <c r="BL384" s="10"/>
      <c r="BM384" s="10"/>
      <c r="BN384" s="10"/>
      <c r="BP384" s="14"/>
      <c r="BQ384" s="14"/>
      <c r="BR384" s="14"/>
      <c r="BT384" s="10"/>
      <c r="BU384" s="10"/>
      <c r="BV384" s="10"/>
      <c r="BW384" s="10"/>
      <c r="BX384" s="10"/>
      <c r="BY384" s="10"/>
      <c r="BZ384" s="10"/>
      <c r="CA384" s="10"/>
      <c r="CB384" s="10"/>
      <c r="CD384" s="11"/>
      <c r="CF384" s="10"/>
      <c r="CG384" s="10"/>
    </row>
    <row r="385" spans="1:244" s="4" customFormat="1" x14ac:dyDescent="0.25">
      <c r="A385" s="10"/>
      <c r="B385" s="11"/>
      <c r="D385" s="11"/>
      <c r="E385" s="11"/>
      <c r="F385" s="11"/>
      <c r="G385" s="11"/>
      <c r="H385" s="11"/>
      <c r="I385" s="11"/>
      <c r="J385" s="11"/>
      <c r="K385" s="11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2"/>
      <c r="Z385" s="10"/>
      <c r="AA385" s="10"/>
      <c r="AB385" s="10"/>
      <c r="AC385" s="10"/>
      <c r="AD385" s="10"/>
      <c r="AE385" s="10"/>
      <c r="AF385" s="10"/>
      <c r="AG385" s="12"/>
      <c r="AH385" s="10"/>
      <c r="AI385" s="10"/>
      <c r="AJ385" s="10"/>
      <c r="AK385" s="10"/>
      <c r="AL385" s="10"/>
      <c r="AM385" s="10"/>
      <c r="AN385" s="10"/>
      <c r="AO385" s="10"/>
      <c r="AP385" s="12"/>
      <c r="AQ385" s="10"/>
      <c r="AR385" s="10"/>
      <c r="AS385" s="10"/>
      <c r="AT385" s="10"/>
      <c r="AU385" s="10"/>
      <c r="AW385" s="13"/>
      <c r="AX385" s="10"/>
      <c r="AY385" s="10"/>
      <c r="AZ385" s="10"/>
      <c r="BA385" s="10"/>
      <c r="BB385" s="10"/>
      <c r="BC385" s="13"/>
      <c r="BD385" s="10"/>
      <c r="BE385" s="10"/>
      <c r="BF385" s="10"/>
      <c r="BG385" s="10"/>
      <c r="BH385" s="10"/>
      <c r="BI385" s="13"/>
      <c r="BJ385" s="10"/>
      <c r="BK385" s="10"/>
      <c r="BL385" s="10"/>
      <c r="BM385" s="10"/>
      <c r="BN385" s="10"/>
      <c r="BP385" s="14"/>
      <c r="BQ385" s="14"/>
      <c r="BR385" s="14"/>
      <c r="BT385" s="10"/>
      <c r="BU385" s="10"/>
      <c r="BV385" s="10"/>
      <c r="BW385" s="10"/>
      <c r="BX385" s="10"/>
      <c r="BY385" s="10"/>
      <c r="BZ385" s="10"/>
      <c r="CA385" s="10"/>
      <c r="CB385" s="10"/>
      <c r="CD385" s="11"/>
      <c r="CF385" s="10"/>
      <c r="CG385" s="10"/>
    </row>
    <row r="386" spans="1:244" s="4" customFormat="1" x14ac:dyDescent="0.25">
      <c r="A386" s="10"/>
      <c r="B386" s="11"/>
      <c r="D386" s="11"/>
      <c r="E386" s="11"/>
      <c r="F386" s="11"/>
      <c r="G386" s="11"/>
      <c r="H386" s="11"/>
      <c r="I386" s="11"/>
      <c r="J386" s="11"/>
      <c r="K386" s="11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2"/>
      <c r="Z386" s="10"/>
      <c r="AA386" s="10"/>
      <c r="AB386" s="10"/>
      <c r="AC386" s="10"/>
      <c r="AD386" s="10"/>
      <c r="AE386" s="10"/>
      <c r="AF386" s="10"/>
      <c r="AG386" s="12"/>
      <c r="AH386" s="10"/>
      <c r="AI386" s="10"/>
      <c r="AJ386" s="10"/>
      <c r="AK386" s="10"/>
      <c r="AL386" s="10"/>
      <c r="AM386" s="10"/>
      <c r="AN386" s="10"/>
      <c r="AO386" s="10"/>
      <c r="AP386" s="12"/>
      <c r="AQ386" s="10"/>
      <c r="AR386" s="10"/>
      <c r="AS386" s="10"/>
      <c r="AT386" s="10"/>
      <c r="AU386" s="10"/>
      <c r="AW386" s="13"/>
      <c r="AX386" s="10"/>
      <c r="AY386" s="10"/>
      <c r="AZ386" s="10"/>
      <c r="BA386" s="10"/>
      <c r="BB386" s="10"/>
      <c r="BC386" s="13"/>
      <c r="BD386" s="10"/>
      <c r="BE386" s="10"/>
      <c r="BF386" s="10"/>
      <c r="BG386" s="10"/>
      <c r="BH386" s="10"/>
      <c r="BI386" s="13"/>
      <c r="BJ386" s="10"/>
      <c r="BK386" s="10"/>
      <c r="BL386" s="10"/>
      <c r="BM386" s="10"/>
      <c r="BN386" s="10"/>
      <c r="BP386" s="14"/>
      <c r="BQ386" s="14"/>
      <c r="BR386" s="14"/>
      <c r="BT386" s="10"/>
      <c r="BU386" s="10"/>
      <c r="BV386" s="10"/>
      <c r="BW386" s="10"/>
      <c r="BX386" s="10"/>
      <c r="BY386" s="10"/>
      <c r="BZ386" s="10"/>
      <c r="CA386" s="10"/>
      <c r="CB386" s="10"/>
      <c r="CD386" s="11"/>
      <c r="CF386" s="10"/>
      <c r="CG386" s="10"/>
    </row>
    <row r="387" spans="1:244" s="4" customFormat="1" x14ac:dyDescent="0.25">
      <c r="A387" s="10"/>
      <c r="B387" s="11"/>
      <c r="D387" s="11"/>
      <c r="E387" s="11"/>
      <c r="F387" s="11"/>
      <c r="G387" s="11"/>
      <c r="H387" s="11"/>
      <c r="I387" s="11"/>
      <c r="J387" s="11"/>
      <c r="K387" s="11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2"/>
      <c r="Z387" s="10"/>
      <c r="AA387" s="10"/>
      <c r="AB387" s="10"/>
      <c r="AC387" s="10"/>
      <c r="AD387" s="10"/>
      <c r="AE387" s="10"/>
      <c r="AF387" s="10"/>
      <c r="AG387" s="12"/>
      <c r="AH387" s="10"/>
      <c r="AI387" s="10"/>
      <c r="AJ387" s="10"/>
      <c r="AK387" s="10"/>
      <c r="AL387" s="10"/>
      <c r="AM387" s="10"/>
      <c r="AN387" s="10"/>
      <c r="AO387" s="10"/>
      <c r="AP387" s="12"/>
      <c r="AQ387" s="10"/>
      <c r="AR387" s="10"/>
      <c r="AS387" s="10"/>
      <c r="AT387" s="10"/>
      <c r="AU387" s="10"/>
      <c r="AW387" s="13"/>
      <c r="AX387" s="10"/>
      <c r="AY387" s="10"/>
      <c r="AZ387" s="10"/>
      <c r="BA387" s="10"/>
      <c r="BB387" s="10"/>
      <c r="BC387" s="13"/>
      <c r="BD387" s="10"/>
      <c r="BE387" s="10"/>
      <c r="BF387" s="10"/>
      <c r="BG387" s="10"/>
      <c r="BH387" s="10"/>
      <c r="BI387" s="13"/>
      <c r="BJ387" s="10"/>
      <c r="BK387" s="10"/>
      <c r="BL387" s="10"/>
      <c r="BM387" s="10"/>
      <c r="BN387" s="10"/>
      <c r="BP387" s="14"/>
      <c r="BQ387" s="14"/>
      <c r="BR387" s="14"/>
      <c r="BT387" s="10"/>
      <c r="BU387" s="10"/>
      <c r="BV387" s="10"/>
      <c r="BW387" s="10"/>
      <c r="BX387" s="10"/>
      <c r="BY387" s="10"/>
      <c r="BZ387" s="10"/>
      <c r="CA387" s="10"/>
      <c r="CB387" s="10"/>
      <c r="CD387" s="11"/>
      <c r="CF387" s="10"/>
      <c r="CG387" s="10"/>
    </row>
    <row r="388" spans="1:244" s="4" customFormat="1" x14ac:dyDescent="0.25">
      <c r="A388" s="10"/>
      <c r="B388" s="11"/>
      <c r="D388" s="11"/>
      <c r="E388" s="11"/>
      <c r="F388" s="11"/>
      <c r="G388" s="11"/>
      <c r="H388" s="11"/>
      <c r="I388" s="11"/>
      <c r="J388" s="11"/>
      <c r="K388" s="11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2"/>
      <c r="Z388" s="10"/>
      <c r="AA388" s="10"/>
      <c r="AB388" s="10"/>
      <c r="AC388" s="10"/>
      <c r="AD388" s="10"/>
      <c r="AE388" s="10"/>
      <c r="AF388" s="10"/>
      <c r="AG388" s="12"/>
      <c r="AH388" s="10"/>
      <c r="AI388" s="10"/>
      <c r="AJ388" s="10"/>
      <c r="AK388" s="10"/>
      <c r="AL388" s="10"/>
      <c r="AM388" s="10"/>
      <c r="AN388" s="10"/>
      <c r="AO388" s="10"/>
      <c r="AP388" s="12"/>
      <c r="AQ388" s="10"/>
      <c r="AR388" s="10"/>
      <c r="AS388" s="10"/>
      <c r="AT388" s="10"/>
      <c r="AU388" s="10"/>
      <c r="AW388" s="13"/>
      <c r="AX388" s="10"/>
      <c r="AY388" s="10"/>
      <c r="AZ388" s="10"/>
      <c r="BA388" s="10"/>
      <c r="BB388" s="10"/>
      <c r="BC388" s="13"/>
      <c r="BD388" s="10"/>
      <c r="BE388" s="10"/>
      <c r="BF388" s="10"/>
      <c r="BG388" s="10"/>
      <c r="BH388" s="10"/>
      <c r="BI388" s="13"/>
      <c r="BJ388" s="10"/>
      <c r="BK388" s="10"/>
      <c r="BL388" s="10"/>
      <c r="BM388" s="10"/>
      <c r="BN388" s="10"/>
      <c r="BP388" s="14"/>
      <c r="BQ388" s="14"/>
      <c r="BR388" s="14"/>
      <c r="BT388" s="10"/>
      <c r="BU388" s="10"/>
      <c r="BV388" s="10"/>
      <c r="BW388" s="10"/>
      <c r="BX388" s="10"/>
      <c r="BY388" s="10"/>
      <c r="BZ388" s="10"/>
      <c r="CA388" s="10"/>
      <c r="CB388" s="10"/>
      <c r="CD388" s="11"/>
      <c r="CF388" s="10"/>
      <c r="CG388" s="10"/>
    </row>
    <row r="389" spans="1:244" s="4" customFormat="1" x14ac:dyDescent="0.25">
      <c r="A389" s="10"/>
      <c r="B389" s="11"/>
      <c r="D389" s="11"/>
      <c r="E389" s="11"/>
      <c r="F389" s="11"/>
      <c r="G389" s="11"/>
      <c r="H389" s="11"/>
      <c r="I389" s="11"/>
      <c r="J389" s="11"/>
      <c r="K389" s="11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2"/>
      <c r="Z389" s="10"/>
      <c r="AA389" s="10"/>
      <c r="AB389" s="10"/>
      <c r="AC389" s="10"/>
      <c r="AD389" s="10"/>
      <c r="AE389" s="10"/>
      <c r="AF389" s="10"/>
      <c r="AG389" s="12"/>
      <c r="AH389" s="10"/>
      <c r="AI389" s="10"/>
      <c r="AJ389" s="10"/>
      <c r="AK389" s="10"/>
      <c r="AL389" s="10"/>
      <c r="AM389" s="10"/>
      <c r="AN389" s="10"/>
      <c r="AO389" s="10"/>
      <c r="AP389" s="12"/>
      <c r="AQ389" s="10"/>
      <c r="AR389" s="10"/>
      <c r="AS389" s="10"/>
      <c r="AT389" s="10"/>
      <c r="AU389" s="10"/>
      <c r="AW389" s="13"/>
      <c r="AX389" s="10"/>
      <c r="AY389" s="10"/>
      <c r="AZ389" s="10"/>
      <c r="BA389" s="10"/>
      <c r="BB389" s="10"/>
      <c r="BC389" s="13"/>
      <c r="BD389" s="10"/>
      <c r="BE389" s="10"/>
      <c r="BF389" s="10"/>
      <c r="BG389" s="10"/>
      <c r="BH389" s="10"/>
      <c r="BI389" s="13"/>
      <c r="BJ389" s="10"/>
      <c r="BK389" s="10"/>
      <c r="BL389" s="10"/>
      <c r="BM389" s="10"/>
      <c r="BN389" s="10"/>
      <c r="BP389" s="14"/>
      <c r="BQ389" s="14"/>
      <c r="BR389" s="14"/>
      <c r="BT389" s="10"/>
      <c r="BU389" s="10"/>
      <c r="BV389" s="10"/>
      <c r="BW389" s="10"/>
      <c r="BX389" s="10"/>
      <c r="BY389" s="10"/>
      <c r="BZ389" s="10"/>
      <c r="CA389" s="10"/>
      <c r="CB389" s="10"/>
      <c r="CD389" s="11"/>
      <c r="CF389" s="10"/>
      <c r="CG389" s="10"/>
    </row>
    <row r="390" spans="1:244" s="4" customFormat="1" x14ac:dyDescent="0.25">
      <c r="A390" s="10"/>
      <c r="B390" s="11"/>
      <c r="D390" s="11"/>
      <c r="E390" s="11"/>
      <c r="F390" s="11"/>
      <c r="G390" s="11"/>
      <c r="H390" s="11"/>
      <c r="I390" s="11"/>
      <c r="J390" s="11"/>
      <c r="K390" s="11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2"/>
      <c r="Z390" s="10"/>
      <c r="AA390" s="10"/>
      <c r="AB390" s="10"/>
      <c r="AC390" s="10"/>
      <c r="AD390" s="10"/>
      <c r="AE390" s="10"/>
      <c r="AF390" s="10"/>
      <c r="AG390" s="12"/>
      <c r="AH390" s="10"/>
      <c r="AI390" s="10"/>
      <c r="AJ390" s="10"/>
      <c r="AK390" s="10"/>
      <c r="AL390" s="10"/>
      <c r="AM390" s="10"/>
      <c r="AN390" s="10"/>
      <c r="AO390" s="10"/>
      <c r="AP390" s="12"/>
      <c r="AQ390" s="10"/>
      <c r="AR390" s="10"/>
      <c r="AS390" s="10"/>
      <c r="AT390" s="10"/>
      <c r="AU390" s="10"/>
      <c r="AW390" s="13"/>
      <c r="AX390" s="10"/>
      <c r="AY390" s="10"/>
      <c r="AZ390" s="10"/>
      <c r="BA390" s="10"/>
      <c r="BB390" s="10"/>
      <c r="BC390" s="13"/>
      <c r="BD390" s="10"/>
      <c r="BE390" s="10"/>
      <c r="BF390" s="10"/>
      <c r="BG390" s="10"/>
      <c r="BH390" s="10"/>
      <c r="BI390" s="13"/>
      <c r="BJ390" s="10"/>
      <c r="BK390" s="10"/>
      <c r="BL390" s="10"/>
      <c r="BM390" s="10"/>
      <c r="BN390" s="10"/>
      <c r="BP390" s="14"/>
      <c r="BQ390" s="14"/>
      <c r="BR390" s="14"/>
      <c r="BT390" s="10"/>
      <c r="BU390" s="10"/>
      <c r="BV390" s="10"/>
      <c r="BW390" s="10"/>
      <c r="BX390" s="10"/>
      <c r="BY390" s="10"/>
      <c r="BZ390" s="10"/>
      <c r="CA390" s="10"/>
      <c r="CB390" s="10"/>
      <c r="CD390" s="11"/>
      <c r="CF390" s="10"/>
      <c r="CG390" s="10"/>
    </row>
    <row r="391" spans="1:244" s="4" customFormat="1" x14ac:dyDescent="0.25">
      <c r="A391" s="10"/>
      <c r="B391" s="11"/>
      <c r="D391" s="11"/>
      <c r="E391" s="11"/>
      <c r="F391" s="11"/>
      <c r="G391" s="11"/>
      <c r="H391" s="11"/>
      <c r="I391" s="11"/>
      <c r="J391" s="11"/>
      <c r="K391" s="11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2"/>
      <c r="Z391" s="10"/>
      <c r="AA391" s="10"/>
      <c r="AB391" s="10"/>
      <c r="AC391" s="10"/>
      <c r="AD391" s="10"/>
      <c r="AE391" s="10"/>
      <c r="AF391" s="10"/>
      <c r="AG391" s="12"/>
      <c r="AH391" s="10"/>
      <c r="AI391" s="10"/>
      <c r="AJ391" s="10"/>
      <c r="AK391" s="10"/>
      <c r="AL391" s="10"/>
      <c r="AM391" s="10"/>
      <c r="AN391" s="10"/>
      <c r="AO391" s="10"/>
      <c r="AP391" s="12"/>
      <c r="AQ391" s="10"/>
      <c r="AR391" s="10"/>
      <c r="AS391" s="10"/>
      <c r="AT391" s="10"/>
      <c r="AU391" s="10"/>
      <c r="AW391" s="13"/>
      <c r="AX391" s="10"/>
      <c r="AY391" s="10"/>
      <c r="AZ391" s="10"/>
      <c r="BA391" s="10"/>
      <c r="BB391" s="10"/>
      <c r="BC391" s="13"/>
      <c r="BD391" s="10"/>
      <c r="BE391" s="10"/>
      <c r="BF391" s="10"/>
      <c r="BG391" s="10"/>
      <c r="BH391" s="10"/>
      <c r="BI391" s="13"/>
      <c r="BJ391" s="10"/>
      <c r="BK391" s="10"/>
      <c r="BL391" s="10"/>
      <c r="BM391" s="10"/>
      <c r="BN391" s="10"/>
      <c r="BP391" s="14"/>
      <c r="BQ391" s="14"/>
      <c r="BR391" s="14"/>
      <c r="BT391" s="10"/>
      <c r="BU391" s="10"/>
      <c r="BV391" s="10"/>
      <c r="BW391" s="10"/>
      <c r="BX391" s="10"/>
      <c r="BY391" s="10"/>
      <c r="BZ391" s="10"/>
      <c r="CA391" s="10"/>
      <c r="CB391" s="10"/>
      <c r="CD391" s="11"/>
      <c r="CF391" s="10"/>
      <c r="CG391" s="10"/>
    </row>
    <row r="392" spans="1:244" s="4" customFormat="1" x14ac:dyDescent="0.25">
      <c r="A392" s="10"/>
      <c r="B392" s="11"/>
      <c r="D392" s="11"/>
      <c r="E392" s="11"/>
      <c r="F392" s="11"/>
      <c r="G392" s="11"/>
      <c r="H392" s="11"/>
      <c r="I392" s="11"/>
      <c r="J392" s="11"/>
      <c r="K392" s="11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2"/>
      <c r="Z392" s="10"/>
      <c r="AA392" s="10"/>
      <c r="AB392" s="10"/>
      <c r="AC392" s="10"/>
      <c r="AD392" s="10"/>
      <c r="AE392" s="10"/>
      <c r="AF392" s="10"/>
      <c r="AG392" s="12"/>
      <c r="AH392" s="10"/>
      <c r="AI392" s="10"/>
      <c r="AJ392" s="10"/>
      <c r="AK392" s="10"/>
      <c r="AL392" s="10"/>
      <c r="AM392" s="10"/>
      <c r="AN392" s="10"/>
      <c r="AO392" s="10"/>
      <c r="AP392" s="12"/>
      <c r="AQ392" s="10"/>
      <c r="AR392" s="10"/>
      <c r="AS392" s="10"/>
      <c r="AT392" s="10"/>
      <c r="AU392" s="10"/>
      <c r="AW392" s="13"/>
      <c r="AX392" s="10"/>
      <c r="AY392" s="10"/>
      <c r="AZ392" s="10"/>
      <c r="BA392" s="10"/>
      <c r="BB392" s="10"/>
      <c r="BC392" s="13"/>
      <c r="BD392" s="10"/>
      <c r="BE392" s="10"/>
      <c r="BF392" s="10"/>
      <c r="BG392" s="10"/>
      <c r="BH392" s="10"/>
      <c r="BI392" s="13"/>
      <c r="BJ392" s="10"/>
      <c r="BK392" s="10"/>
      <c r="BL392" s="10"/>
      <c r="BM392" s="10"/>
      <c r="BN392" s="10"/>
      <c r="BP392" s="14"/>
      <c r="BQ392" s="14"/>
      <c r="BR392" s="14"/>
      <c r="BT392" s="10"/>
      <c r="BU392" s="10"/>
      <c r="BV392" s="10"/>
      <c r="BW392" s="10"/>
      <c r="BX392" s="10"/>
      <c r="BY392" s="10"/>
      <c r="BZ392" s="10"/>
      <c r="CA392" s="10"/>
      <c r="CB392" s="10"/>
      <c r="CD392" s="11"/>
      <c r="CF392" s="10"/>
      <c r="CG392" s="10"/>
    </row>
    <row r="393" spans="1:244" s="4" customFormat="1" x14ac:dyDescent="0.25">
      <c r="A393" s="10"/>
      <c r="B393" s="11"/>
      <c r="D393" s="11"/>
      <c r="E393" s="11"/>
      <c r="F393" s="11"/>
      <c r="G393" s="11"/>
      <c r="H393" s="11"/>
      <c r="I393" s="11"/>
      <c r="J393" s="11"/>
      <c r="K393" s="11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2"/>
      <c r="Z393" s="10"/>
      <c r="AA393" s="10"/>
      <c r="AB393" s="10"/>
      <c r="AC393" s="10"/>
      <c r="AD393" s="10"/>
      <c r="AE393" s="10"/>
      <c r="AF393" s="10"/>
      <c r="AG393" s="12"/>
      <c r="AH393" s="10"/>
      <c r="AI393" s="10"/>
      <c r="AJ393" s="10"/>
      <c r="AK393" s="10"/>
      <c r="AL393" s="10"/>
      <c r="AM393" s="10"/>
      <c r="AN393" s="10"/>
      <c r="AO393" s="10"/>
      <c r="AP393" s="12"/>
      <c r="AQ393" s="10"/>
      <c r="AR393" s="10"/>
      <c r="AS393" s="10"/>
      <c r="AT393" s="10"/>
      <c r="AU393" s="10"/>
      <c r="AW393" s="13"/>
      <c r="AX393" s="10"/>
      <c r="AY393" s="10"/>
      <c r="AZ393" s="10"/>
      <c r="BA393" s="10"/>
      <c r="BB393" s="10"/>
      <c r="BC393" s="13"/>
      <c r="BD393" s="10"/>
      <c r="BE393" s="10"/>
      <c r="BF393" s="10"/>
      <c r="BG393" s="10"/>
      <c r="BH393" s="10"/>
      <c r="BI393" s="13"/>
      <c r="BJ393" s="10"/>
      <c r="BK393" s="10"/>
      <c r="BL393" s="10"/>
      <c r="BM393" s="10"/>
      <c r="BN393" s="10"/>
      <c r="BP393" s="14"/>
      <c r="BQ393" s="14"/>
      <c r="BR393" s="14"/>
      <c r="BT393" s="10"/>
      <c r="BU393" s="10"/>
      <c r="BV393" s="10"/>
      <c r="BW393" s="10"/>
      <c r="BX393" s="10"/>
      <c r="BY393" s="10"/>
      <c r="BZ393" s="10"/>
      <c r="CA393" s="10"/>
      <c r="CB393" s="10"/>
      <c r="CD393" s="11"/>
      <c r="CF393" s="10"/>
      <c r="CG393" s="10"/>
    </row>
    <row r="394" spans="1:244" s="4" customFormat="1" x14ac:dyDescent="0.25">
      <c r="A394" s="10"/>
      <c r="B394" s="11"/>
      <c r="D394" s="11"/>
      <c r="E394" s="11"/>
      <c r="F394" s="11"/>
      <c r="G394" s="11"/>
      <c r="H394" s="11"/>
      <c r="I394" s="11"/>
      <c r="J394" s="11"/>
      <c r="K394" s="11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2"/>
      <c r="Z394" s="10"/>
      <c r="AA394" s="10"/>
      <c r="AB394" s="10"/>
      <c r="AC394" s="10"/>
      <c r="AD394" s="10"/>
      <c r="AE394" s="10"/>
      <c r="AF394" s="10"/>
      <c r="AG394" s="12"/>
      <c r="AH394" s="10"/>
      <c r="AI394" s="10"/>
      <c r="AJ394" s="10"/>
      <c r="AK394" s="10"/>
      <c r="AL394" s="10"/>
      <c r="AM394" s="10"/>
      <c r="AN394" s="10"/>
      <c r="AO394" s="10"/>
      <c r="AP394" s="12"/>
      <c r="AQ394" s="10"/>
      <c r="AR394" s="10"/>
      <c r="AS394" s="10"/>
      <c r="AT394" s="10"/>
      <c r="AU394" s="10"/>
      <c r="AW394" s="13"/>
      <c r="AX394" s="10"/>
      <c r="AY394" s="10"/>
      <c r="AZ394" s="10"/>
      <c r="BA394" s="10"/>
      <c r="BB394" s="10"/>
      <c r="BC394" s="13"/>
      <c r="BD394" s="10"/>
      <c r="BE394" s="10"/>
      <c r="BF394" s="10"/>
      <c r="BG394" s="10"/>
      <c r="BH394" s="10"/>
      <c r="BI394" s="13"/>
      <c r="BJ394" s="10"/>
      <c r="BK394" s="10"/>
      <c r="BL394" s="10"/>
      <c r="BM394" s="10"/>
      <c r="BN394" s="10"/>
      <c r="BP394" s="14"/>
      <c r="BQ394" s="14"/>
      <c r="BR394" s="14"/>
      <c r="BT394" s="10"/>
      <c r="BU394" s="10"/>
      <c r="BV394" s="10"/>
      <c r="BW394" s="10"/>
      <c r="BX394" s="10"/>
      <c r="BY394" s="10"/>
      <c r="BZ394" s="10"/>
      <c r="CA394" s="10"/>
      <c r="CB394" s="10"/>
      <c r="CD394" s="11"/>
      <c r="CF394" s="10"/>
      <c r="CG394" s="10"/>
    </row>
    <row r="395" spans="1:244" s="4" customFormat="1" x14ac:dyDescent="0.25">
      <c r="A395" s="10"/>
      <c r="B395" s="11"/>
      <c r="D395" s="11"/>
      <c r="E395" s="11"/>
      <c r="F395" s="11"/>
      <c r="G395" s="11"/>
      <c r="H395" s="11"/>
      <c r="I395" s="11"/>
      <c r="J395" s="11"/>
      <c r="K395" s="11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2"/>
      <c r="Z395" s="10"/>
      <c r="AA395" s="10"/>
      <c r="AB395" s="10"/>
      <c r="AC395" s="10"/>
      <c r="AD395" s="10"/>
      <c r="AE395" s="10"/>
      <c r="AF395" s="10"/>
      <c r="AG395" s="12"/>
      <c r="AH395" s="10"/>
      <c r="AI395" s="10"/>
      <c r="AJ395" s="10"/>
      <c r="AK395" s="10"/>
      <c r="AL395" s="10"/>
      <c r="AM395" s="10"/>
      <c r="AN395" s="10"/>
      <c r="AO395" s="10"/>
      <c r="AP395" s="12"/>
      <c r="AQ395" s="10"/>
      <c r="AR395" s="10"/>
      <c r="AS395" s="10"/>
      <c r="AT395" s="10"/>
      <c r="AU395" s="10"/>
      <c r="AW395" s="13"/>
      <c r="AX395" s="10"/>
      <c r="AY395" s="10"/>
      <c r="AZ395" s="10"/>
      <c r="BA395" s="10"/>
      <c r="BB395" s="10"/>
      <c r="BC395" s="13"/>
      <c r="BD395" s="10"/>
      <c r="BE395" s="10"/>
      <c r="BF395" s="10"/>
      <c r="BG395" s="10"/>
      <c r="BH395" s="10"/>
      <c r="BI395" s="13"/>
      <c r="BJ395" s="10"/>
      <c r="BK395" s="10"/>
      <c r="BL395" s="10"/>
      <c r="BM395" s="10"/>
      <c r="BN395" s="10"/>
      <c r="BP395" s="14"/>
      <c r="BQ395" s="14"/>
      <c r="BR395" s="14"/>
      <c r="BT395" s="10"/>
      <c r="BU395" s="10"/>
      <c r="BV395" s="10"/>
      <c r="BW395" s="10"/>
      <c r="BX395" s="10"/>
      <c r="BY395" s="10"/>
      <c r="BZ395" s="10"/>
      <c r="CA395" s="10"/>
      <c r="CB395" s="10"/>
      <c r="CD395" s="11"/>
      <c r="CF395" s="10"/>
      <c r="CG395" s="10"/>
    </row>
    <row r="396" spans="1:244" s="4" customFormat="1" x14ac:dyDescent="0.25">
      <c r="A396" s="1"/>
      <c r="B396" s="2"/>
      <c r="C396"/>
      <c r="D396" s="2"/>
      <c r="E396" s="2"/>
      <c r="F396" s="2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7"/>
      <c r="Z396" s="1"/>
      <c r="AA396" s="1"/>
      <c r="AB396" s="1"/>
      <c r="AC396" s="1"/>
      <c r="AD396" s="1"/>
      <c r="AE396" s="1"/>
      <c r="AF396" s="1"/>
      <c r="AG396" s="7"/>
      <c r="AH396" s="1"/>
      <c r="AI396" s="1"/>
      <c r="AJ396" s="1"/>
      <c r="AK396" s="1"/>
      <c r="AL396" s="1"/>
      <c r="AM396" s="1"/>
      <c r="AN396" s="1"/>
      <c r="AO396" s="1"/>
      <c r="AP396" s="7"/>
      <c r="AQ396" s="1"/>
      <c r="AR396" s="1"/>
      <c r="AS396" s="1"/>
      <c r="AT396" s="1"/>
      <c r="AU396" s="1"/>
      <c r="AV396"/>
      <c r="AW396" s="8"/>
      <c r="AX396" s="1"/>
      <c r="AY396" s="1"/>
      <c r="AZ396" s="1"/>
      <c r="BA396" s="1"/>
      <c r="BB396" s="1"/>
      <c r="BC396" s="8"/>
      <c r="BD396" s="1"/>
      <c r="BE396" s="1"/>
      <c r="BF396" s="1"/>
      <c r="BG396" s="1"/>
      <c r="BH396" s="1"/>
      <c r="BI396" s="8"/>
      <c r="BJ396" s="1"/>
      <c r="BK396" s="1"/>
      <c r="BL396" s="1"/>
      <c r="BM396" s="1"/>
      <c r="BN396" s="1"/>
      <c r="BO396"/>
      <c r="BP396" s="9"/>
      <c r="BQ396" s="9"/>
      <c r="BR396" s="9"/>
      <c r="BS396"/>
      <c r="BT396" s="1"/>
      <c r="BU396" s="1"/>
      <c r="BV396" s="1"/>
      <c r="BW396" s="1"/>
      <c r="BX396" s="1"/>
      <c r="BY396" s="1"/>
      <c r="BZ396" s="1"/>
      <c r="CA396" s="1"/>
      <c r="CB396" s="1"/>
      <c r="CC396"/>
      <c r="CD396" s="2"/>
      <c r="CF396" s="10"/>
      <c r="CG396" s="10"/>
      <c r="IA396"/>
      <c r="IB396"/>
      <c r="IC396"/>
      <c r="ID396"/>
      <c r="IE396"/>
      <c r="IF396"/>
      <c r="IG396"/>
      <c r="IH396"/>
      <c r="II396"/>
      <c r="IJ396"/>
    </row>
    <row r="397" spans="1:244" s="4" customFormat="1" x14ac:dyDescent="0.25">
      <c r="A397" s="1"/>
      <c r="B397" s="2"/>
      <c r="C397"/>
      <c r="D397" s="2"/>
      <c r="E397" s="2"/>
      <c r="F397" s="2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7"/>
      <c r="Z397" s="1"/>
      <c r="AA397" s="1"/>
      <c r="AB397" s="1"/>
      <c r="AC397" s="1"/>
      <c r="AD397" s="1"/>
      <c r="AE397" s="1"/>
      <c r="AF397" s="1"/>
      <c r="AG397" s="7"/>
      <c r="AH397" s="1"/>
      <c r="AI397" s="1"/>
      <c r="AJ397" s="1"/>
      <c r="AK397" s="1"/>
      <c r="AL397" s="1"/>
      <c r="AM397" s="1"/>
      <c r="AN397" s="1"/>
      <c r="AO397" s="1"/>
      <c r="AP397" s="7"/>
      <c r="AQ397" s="1"/>
      <c r="AR397" s="1"/>
      <c r="AS397" s="1"/>
      <c r="AT397" s="1"/>
      <c r="AU397" s="1"/>
      <c r="AV397"/>
      <c r="AW397" s="8"/>
      <c r="AX397" s="1"/>
      <c r="AY397" s="1"/>
      <c r="AZ397" s="1"/>
      <c r="BA397" s="1"/>
      <c r="BB397" s="1"/>
      <c r="BC397" s="8"/>
      <c r="BD397" s="1"/>
      <c r="BE397" s="1"/>
      <c r="BF397" s="1"/>
      <c r="BG397" s="1"/>
      <c r="BH397" s="1"/>
      <c r="BI397" s="8"/>
      <c r="BJ397" s="1"/>
      <c r="BK397" s="1"/>
      <c r="BL397" s="1"/>
      <c r="BM397" s="1"/>
      <c r="BN397" s="1"/>
      <c r="BO397"/>
      <c r="BP397" s="9"/>
      <c r="BQ397" s="9"/>
      <c r="BR397" s="9"/>
      <c r="BS397"/>
      <c r="BT397" s="1"/>
      <c r="BU397" s="1"/>
      <c r="BV397" s="1"/>
      <c r="BW397" s="1"/>
      <c r="BX397" s="1"/>
      <c r="BY397" s="1"/>
      <c r="BZ397" s="1"/>
      <c r="CA397" s="1"/>
      <c r="CB397" s="1"/>
      <c r="CC397"/>
      <c r="CD397" s="2"/>
      <c r="CF397" s="10"/>
      <c r="CG397" s="10"/>
      <c r="IA397"/>
      <c r="IB397"/>
      <c r="IC397"/>
      <c r="ID397"/>
      <c r="IE397"/>
      <c r="IF397"/>
      <c r="IG397"/>
      <c r="IH397"/>
      <c r="II397"/>
      <c r="IJ397"/>
    </row>
    <row r="398" spans="1:244" s="4" customFormat="1" x14ac:dyDescent="0.25">
      <c r="A398" s="1"/>
      <c r="B398" s="2"/>
      <c r="C398"/>
      <c r="D398" s="2"/>
      <c r="E398" s="2"/>
      <c r="F398" s="2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7"/>
      <c r="Z398" s="1"/>
      <c r="AA398" s="1"/>
      <c r="AB398" s="1"/>
      <c r="AC398" s="1"/>
      <c r="AD398" s="1"/>
      <c r="AE398" s="1"/>
      <c r="AF398" s="1"/>
      <c r="AG398" s="7"/>
      <c r="AH398" s="1"/>
      <c r="AI398" s="1"/>
      <c r="AJ398" s="1"/>
      <c r="AK398" s="1"/>
      <c r="AL398" s="1"/>
      <c r="AM398" s="1"/>
      <c r="AN398" s="1"/>
      <c r="AO398" s="1"/>
      <c r="AP398" s="7"/>
      <c r="AQ398" s="1"/>
      <c r="AR398" s="1"/>
      <c r="AS398" s="1"/>
      <c r="AT398" s="1"/>
      <c r="AU398" s="1"/>
      <c r="AV398"/>
      <c r="AW398" s="8"/>
      <c r="AX398" s="1"/>
      <c r="AY398" s="1"/>
      <c r="AZ398" s="1"/>
      <c r="BA398" s="1"/>
      <c r="BB398" s="1"/>
      <c r="BC398" s="8"/>
      <c r="BD398" s="1"/>
      <c r="BE398" s="1"/>
      <c r="BF398" s="1"/>
      <c r="BG398" s="1"/>
      <c r="BH398" s="1"/>
      <c r="BI398" s="8"/>
      <c r="BJ398" s="1"/>
      <c r="BK398" s="1"/>
      <c r="BL398" s="1"/>
      <c r="BM398" s="1"/>
      <c r="BN398" s="1"/>
      <c r="BO398"/>
      <c r="BP398" s="9"/>
      <c r="BQ398" s="9"/>
      <c r="BR398" s="9"/>
      <c r="BS398"/>
      <c r="BT398" s="1"/>
      <c r="BU398" s="1"/>
      <c r="BV398" s="1"/>
      <c r="BW398" s="1"/>
      <c r="BX398" s="1"/>
      <c r="BY398" s="1"/>
      <c r="BZ398" s="1"/>
      <c r="CA398" s="1"/>
      <c r="CB398" s="1"/>
      <c r="CC398"/>
      <c r="CD398" s="2"/>
      <c r="CF398" s="10"/>
      <c r="CG398" s="10"/>
      <c r="IA398"/>
      <c r="IB398"/>
      <c r="IC398"/>
      <c r="ID398"/>
      <c r="IE398"/>
      <c r="IF398"/>
      <c r="IG398"/>
      <c r="IH398"/>
      <c r="II398"/>
      <c r="IJ398"/>
    </row>
    <row r="399" spans="1:244" s="4" customFormat="1" x14ac:dyDescent="0.25">
      <c r="A399" s="1"/>
      <c r="B399" s="2"/>
      <c r="C399"/>
      <c r="D399" s="2"/>
      <c r="E399" s="2"/>
      <c r="F399" s="2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7"/>
      <c r="Z399" s="1"/>
      <c r="AA399" s="1"/>
      <c r="AB399" s="1"/>
      <c r="AC399" s="1"/>
      <c r="AD399" s="1"/>
      <c r="AE399" s="1"/>
      <c r="AF399" s="1"/>
      <c r="AG399" s="7"/>
      <c r="AH399" s="1"/>
      <c r="AI399" s="1"/>
      <c r="AJ399" s="1"/>
      <c r="AK399" s="1"/>
      <c r="AL399" s="1"/>
      <c r="AM399" s="1"/>
      <c r="AN399" s="1"/>
      <c r="AO399" s="1"/>
      <c r="AP399" s="7"/>
      <c r="AQ399" s="1"/>
      <c r="AR399" s="1"/>
      <c r="AS399" s="1"/>
      <c r="AT399" s="1"/>
      <c r="AU399" s="1"/>
      <c r="AV399"/>
      <c r="AW399" s="8"/>
      <c r="AX399" s="1"/>
      <c r="AY399" s="1"/>
      <c r="AZ399" s="1"/>
      <c r="BA399" s="1"/>
      <c r="BB399" s="1"/>
      <c r="BC399" s="8"/>
      <c r="BD399" s="1"/>
      <c r="BE399" s="1"/>
      <c r="BF399" s="1"/>
      <c r="BG399" s="1"/>
      <c r="BH399" s="1"/>
      <c r="BI399" s="8"/>
      <c r="BJ399" s="1"/>
      <c r="BK399" s="1"/>
      <c r="BL399" s="1"/>
      <c r="BM399" s="1"/>
      <c r="BN399" s="1"/>
      <c r="BO399"/>
      <c r="BP399" s="9"/>
      <c r="BQ399" s="9"/>
      <c r="BR399" s="9"/>
      <c r="BS399"/>
      <c r="BT399" s="1"/>
      <c r="BU399" s="1"/>
      <c r="BV399" s="1"/>
      <c r="BW399" s="1"/>
      <c r="BX399" s="1"/>
      <c r="BY399" s="1"/>
      <c r="BZ399" s="1"/>
      <c r="CA399" s="1"/>
      <c r="CB399" s="1"/>
      <c r="CC399"/>
      <c r="CD399" s="2"/>
      <c r="CF399" s="10"/>
      <c r="CG399" s="10"/>
      <c r="IA399"/>
      <c r="IB399"/>
      <c r="IC399"/>
      <c r="ID399"/>
      <c r="IE399"/>
      <c r="IF399"/>
      <c r="IG399"/>
      <c r="IH399"/>
      <c r="II399"/>
      <c r="IJ399"/>
    </row>
  </sheetData>
  <sheetProtection algorithmName="SHA-512" hashValue="jCXu/AmE/y8bVOrlP0H+nbxNAbj8Oeln3jnHEiyFUrZNIFzWsh9L+HRnQ6e1ZbEosmsqEwTDSFvWCuExLxVeLQ==" saltValue="mV5dXCHalPfT+jx1vnw5ig==" spinCount="100000" sheet="1" objects="1" scenarios="1"/>
  <mergeCells count="11">
    <mergeCell ref="CF3:CG3"/>
    <mergeCell ref="D4:H4"/>
    <mergeCell ref="J4:K4"/>
    <mergeCell ref="D2:H2"/>
    <mergeCell ref="J2:K2"/>
    <mergeCell ref="AW2:BJ2"/>
    <mergeCell ref="D3:H3"/>
    <mergeCell ref="J3:K3"/>
    <mergeCell ref="AW3:AX3"/>
    <mergeCell ref="BC3:BD3"/>
    <mergeCell ref="BI3:BJ3"/>
  </mergeCells>
  <conditionalFormatting sqref="M1:M1048576">
    <cfRule type="cellIs" dxfId="20" priority="12" operator="equal">
      <formula>751</formula>
    </cfRule>
  </conditionalFormatting>
  <conditionalFormatting sqref="AA1:AA1048576">
    <cfRule type="cellIs" dxfId="19" priority="9" operator="equal">
      <formula>301</formula>
    </cfRule>
  </conditionalFormatting>
  <conditionalFormatting sqref="AI1:AI1048576">
    <cfRule type="cellIs" dxfId="18" priority="11" operator="equal">
      <formula>1052</formula>
    </cfRule>
  </conditionalFormatting>
  <conditionalFormatting sqref="BP1:BR1048576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D1:CD204 CD1734:CD1048576">
    <cfRule type="containsText" dxfId="17" priority="2" operator="containsText" text="1500 estimated">
      <formula>NOT(ISERROR(SEARCH("1500 estimated",CD1)))</formula>
    </cfRule>
    <cfRule type="containsText" dxfId="16" priority="3" operator="containsText" text="2500 estimated">
      <formula>NOT(ISERROR(SEARCH("2500 estimated",CD1)))</formula>
    </cfRule>
    <cfRule type="containsText" dxfId="15" priority="4" operator="containsText" text="3500 estimated">
      <formula>NOT(ISERROR(SEARCH("3500 estimated",CD1)))</formula>
    </cfRule>
    <cfRule type="containsText" dxfId="14" priority="5" operator="containsText" text="4500 estimated">
      <formula>NOT(ISERROR(SEARCH("4500 estimated",CD1)))</formula>
    </cfRule>
    <cfRule type="containsText" dxfId="13" priority="7" operator="containsText" text="00 estimated">
      <formula>NOT(ISERROR(SEARCH("00 estimated",CD1)))</formula>
    </cfRule>
    <cfRule type="containsText" dxfId="12" priority="14" operator="containsText" text="estimated">
      <formula>NOT(ISERROR(SEARCH("estimated",CD1)))</formula>
    </cfRule>
    <cfRule type="containsText" dxfId="11" priority="16" operator="containsText" text="&lt;">
      <formula>NOT(ISERROR(SEARCH("&lt;",CD1)))</formula>
    </cfRule>
    <cfRule type="containsText" dxfId="10" priority="17" operator="containsText" text="present, &lt;77">
      <formula>NOT(ISERROR(SEARCH("present, &lt;77",CD1)))</formula>
    </cfRule>
    <cfRule type="containsText" dxfId="9" priority="18" operator="containsText" text="&gt;150000">
      <formula>NOT(ISERROR(SEARCH("&gt;150000",CD1)))</formula>
    </cfRule>
    <cfRule type="containsText" dxfId="8" priority="19" operator="containsText" text="&gt;15000">
      <formula>NOT(ISERROR(SEARCH("&gt;15000",CD1)))</formula>
    </cfRule>
    <cfRule type="containsText" dxfId="7" priority="20" operator="containsText" text="void">
      <formula>NOT(ISERROR(SEARCH("void",CD1)))</formula>
    </cfRule>
  </conditionalFormatting>
  <conditionalFormatting sqref="CD1:CD1048576">
    <cfRule type="containsText" dxfId="6" priority="1" operator="containsText" text="&lt;500">
      <formula>NOT(ISERROR(SEARCH("&lt;500",CD1)))</formula>
    </cfRule>
  </conditionalFormatting>
  <conditionalFormatting sqref="CD5:CD204 CD1734:CD1048576">
    <cfRule type="containsText" dxfId="5" priority="6" operator="containsText" text="500 estimated">
      <formula>NOT(ISERROR(SEARCH("500 estimated",CD5)))</formula>
    </cfRule>
    <cfRule type="cellIs" dxfId="4" priority="21" operator="between">
      <formula>46001</formula>
      <formula>150000</formula>
    </cfRule>
    <cfRule type="cellIs" dxfId="3" priority="22" operator="between">
      <formula>4601</formula>
      <formula>46000</formula>
    </cfRule>
    <cfRule type="cellIs" dxfId="2" priority="23" operator="between">
      <formula>701</formula>
      <formula>4600</formula>
    </cfRule>
    <cfRule type="cellIs" dxfId="1" priority="24" operator="between">
      <formula>231</formula>
      <formula>700</formula>
    </cfRule>
    <cfRule type="cellIs" dxfId="0" priority="25" operator="lessThan">
      <formula>231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Lowther (Cefas)</dc:creator>
  <cp:lastModifiedBy>James Lowther (Cefas)</cp:lastModifiedBy>
  <dcterms:created xsi:type="dcterms:W3CDTF">2023-11-08T11:15:27Z</dcterms:created>
  <dcterms:modified xsi:type="dcterms:W3CDTF">2026-01-06T17:25:51Z</dcterms:modified>
</cp:coreProperties>
</file>